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192.168.1.159\kyokanko\Ｆ_事業別フォルダ\2000_観光振興\2600_マーケティング\2660_観光総合調査\12_訪問意向調査\10_近畿運輸局事業\40_集計\"/>
    </mc:Choice>
  </mc:AlternateContent>
  <xr:revisionPtr revIDLastSave="0" documentId="13_ncr:1_{691BF81A-02DB-4F7C-A1ED-6680FD179D60}" xr6:coauthVersionLast="40" xr6:coauthVersionMax="40" xr10:uidLastSave="{00000000-0000-0000-0000-000000000000}"/>
  <bookViews>
    <workbookView xWindow="0" yWindow="0" windowWidth="27870" windowHeight="12600" activeTab="4" xr2:uid="{00000000-000D-0000-FFFF-FFFF00000000}"/>
  </bookViews>
  <sheets>
    <sheet name="report" sheetId="1" r:id="rId1"/>
    <sheet name="市場規模2020" sheetId="2" r:id="rId2"/>
    <sheet name="市場規模2030" sheetId="3" r:id="rId3"/>
    <sheet name="コレスポンデンス分析_京都の魅力" sheetId="5" r:id="rId4"/>
    <sheet name="コレスポンデンス分析_京都の弱み" sheetId="4" r:id="rId5"/>
  </sheets>
  <externalReferences>
    <externalReference r:id="rId6"/>
    <externalReference r:id="rId7"/>
  </externalReferences>
  <definedNames>
    <definedName name="_xlnm.Print_Area" localSheetId="0">report!$B$1:$M$494</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3" l="1"/>
  <c r="G10" i="3" s="1"/>
  <c r="H10" i="3" s="1"/>
  <c r="F24" i="3"/>
  <c r="G23" i="3"/>
  <c r="F23" i="3"/>
  <c r="G22" i="3"/>
  <c r="G8" i="3" s="1"/>
  <c r="H8" i="3" s="1"/>
  <c r="F22" i="3"/>
  <c r="Q10" i="3"/>
  <c r="Q9" i="3"/>
  <c r="G9" i="3"/>
  <c r="H9" i="3" s="1"/>
  <c r="Q8" i="3"/>
  <c r="G24" i="2"/>
  <c r="F24" i="2"/>
  <c r="G23" i="2"/>
  <c r="F23" i="2"/>
  <c r="G22" i="2"/>
  <c r="F22" i="2"/>
  <c r="J14" i="2"/>
  <c r="M13" i="2"/>
  <c r="J13" i="2"/>
  <c r="J12" i="2"/>
  <c r="Q10" i="2"/>
  <c r="N10" i="2"/>
  <c r="M10" i="2"/>
  <c r="M14" i="2" s="1"/>
  <c r="J10" i="2"/>
  <c r="G10" i="2"/>
  <c r="H10" i="2" s="1"/>
  <c r="Q9" i="2"/>
  <c r="R9" i="2" s="1"/>
  <c r="M9" i="2"/>
  <c r="N9" i="2" s="1"/>
  <c r="J9" i="2"/>
  <c r="G9" i="2"/>
  <c r="H9" i="2" s="1"/>
  <c r="M8" i="2"/>
  <c r="Q8" i="2" s="1"/>
  <c r="R8" i="2" s="1"/>
  <c r="J8" i="2"/>
  <c r="K8" i="2" s="1"/>
  <c r="H8" i="2"/>
  <c r="G8" i="2"/>
  <c r="J10" i="3" l="1"/>
  <c r="H14" i="3"/>
  <c r="R10" i="3"/>
  <c r="J9" i="3"/>
  <c r="H13" i="3"/>
  <c r="K10" i="2"/>
  <c r="R9" i="3"/>
  <c r="N14" i="2"/>
  <c r="O10" i="2"/>
  <c r="H14" i="2"/>
  <c r="H12" i="2"/>
  <c r="H13" i="2"/>
  <c r="R10" i="2"/>
  <c r="R8" i="3"/>
  <c r="J8" i="3"/>
  <c r="H12" i="3"/>
  <c r="K9" i="2"/>
  <c r="O9" i="2"/>
  <c r="M12" i="2"/>
  <c r="N8" i="2"/>
  <c r="N12" i="2" l="1"/>
  <c r="O8" i="2"/>
  <c r="N13" i="2"/>
</calcChain>
</file>

<file path=xl/sharedStrings.xml><?xml version="1.0" encoding="utf-8"?>
<sst xmlns="http://schemas.openxmlformats.org/spreadsheetml/2006/main" count="899" uniqueCount="394">
  <si>
    <t xml:space="preserve">平成29年度　地域資源を活用した観光地魅力創造事業　二条城来城者及び外国人観光客動向調査事業（京都市）
</t>
    <phoneticPr fontId="3"/>
  </si>
  <si>
    <t>■調査目的</t>
    <rPh sb="1" eb="5">
      <t>チョウサモクテキ</t>
    </rPh>
    <phoneticPr fontId="3"/>
  </si>
  <si>
    <t>観光地としての京都及び京都市内の文化財についての認知度やニーズ、関心・理解の度合いを明らかとするため、国外在住の外国人を対象としたWEB調査を行う。</t>
    <phoneticPr fontId="3"/>
  </si>
  <si>
    <t>また、調査結果を比較するため、日本国内において同じ内容の調査も実施した。</t>
  </si>
  <si>
    <t>■調査実施期間</t>
    <phoneticPr fontId="3"/>
  </si>
  <si>
    <t>平成２９年１０月１３日（金）～平成２９年１０月２５日（水）　日本時間</t>
    <rPh sb="30" eb="34">
      <t>ニホンジカン</t>
    </rPh>
    <phoneticPr fontId="3"/>
  </si>
  <si>
    <t>■調査対象</t>
    <rPh sb="1" eb="5">
      <t>チョウサタイショウ</t>
    </rPh>
    <phoneticPr fontId="3"/>
  </si>
  <si>
    <t>10カ国　各500サンプル　性年代別均等割付。出現率が低く回収が困難であったセルは，他年代から補填を行った。</t>
    <rPh sb="3" eb="4">
      <t>コク</t>
    </rPh>
    <rPh sb="5" eb="6">
      <t>カク</t>
    </rPh>
    <rPh sb="14" eb="18">
      <t>セイネンダイベツ</t>
    </rPh>
    <rPh sb="18" eb="22">
      <t>キントウワリツケ</t>
    </rPh>
    <rPh sb="23" eb="26">
      <t>シュツゲンリツ</t>
    </rPh>
    <rPh sb="27" eb="28">
      <t>ヒク</t>
    </rPh>
    <rPh sb="29" eb="31">
      <t>カイシュウ</t>
    </rPh>
    <rPh sb="32" eb="34">
      <t>コンナン</t>
    </rPh>
    <rPh sb="42" eb="43">
      <t>ホカ</t>
    </rPh>
    <rPh sb="43" eb="45">
      <t>ネンダイ</t>
    </rPh>
    <rPh sb="47" eb="49">
      <t>ホテン</t>
    </rPh>
    <rPh sb="50" eb="51">
      <t>オコナ</t>
    </rPh>
    <phoneticPr fontId="3"/>
  </si>
  <si>
    <t>１．国・地域別の分析</t>
    <rPh sb="2" eb="3">
      <t>クニ</t>
    </rPh>
    <rPh sb="4" eb="6">
      <t>チイキ</t>
    </rPh>
    <rPh sb="6" eb="7">
      <t>ベツ</t>
    </rPh>
    <rPh sb="8" eb="10">
      <t>ブンセキ</t>
    </rPh>
    <phoneticPr fontId="3"/>
  </si>
  <si>
    <t>所得分布</t>
    <rPh sb="0" eb="2">
      <t>ショトク</t>
    </rPh>
    <rPh sb="2" eb="4">
      <t>ブンプ</t>
    </rPh>
    <phoneticPr fontId="3"/>
  </si>
  <si>
    <t>中華圏は５０万円以上の高所得層が多い。とくに香港は５０万円以上１００万円未満が極端に多いことが特徴的である。
アメリカは３５０万円以上の超富裕層が中華圏に匹敵する割合で存在している。</t>
    <rPh sb="0" eb="3">
      <t>チュウカケン</t>
    </rPh>
    <rPh sb="6" eb="8">
      <t>マンエン</t>
    </rPh>
    <rPh sb="8" eb="10">
      <t>イジョウ</t>
    </rPh>
    <rPh sb="11" eb="12">
      <t>コウ</t>
    </rPh>
    <rPh sb="12" eb="15">
      <t>ショトクソウ</t>
    </rPh>
    <rPh sb="16" eb="17">
      <t>オオ</t>
    </rPh>
    <rPh sb="22" eb="24">
      <t>ホンコン</t>
    </rPh>
    <rPh sb="27" eb="29">
      <t>マンエン</t>
    </rPh>
    <rPh sb="29" eb="31">
      <t>イジョウ</t>
    </rPh>
    <rPh sb="34" eb="36">
      <t>マンエン</t>
    </rPh>
    <rPh sb="36" eb="38">
      <t>ミマン</t>
    </rPh>
    <rPh sb="39" eb="41">
      <t>キョクタン</t>
    </rPh>
    <rPh sb="42" eb="43">
      <t>オオ</t>
    </rPh>
    <rPh sb="47" eb="49">
      <t>トクチョウ</t>
    </rPh>
    <rPh sb="49" eb="50">
      <t>テキ</t>
    </rPh>
    <rPh sb="63" eb="65">
      <t>マンエン</t>
    </rPh>
    <rPh sb="65" eb="67">
      <t>イジョウ</t>
    </rPh>
    <rPh sb="68" eb="72">
      <t>チョウフユウソウ</t>
    </rPh>
    <rPh sb="73" eb="76">
      <t>チュウカケン</t>
    </rPh>
    <rPh sb="77" eb="79">
      <t>ヒッテキ</t>
    </rPh>
    <rPh sb="81" eb="83">
      <t>ワリアイ</t>
    </rPh>
    <rPh sb="84" eb="86">
      <t>ソンザイ</t>
    </rPh>
    <phoneticPr fontId="3"/>
  </si>
  <si>
    <t>月間可処分所得</t>
    <rPh sb="0" eb="2">
      <t>ゲッカン</t>
    </rPh>
    <rPh sb="2" eb="5">
      <t>カショブン</t>
    </rPh>
    <rPh sb="5" eb="7">
      <t>ショトク</t>
    </rPh>
    <phoneticPr fontId="3"/>
  </si>
  <si>
    <t>１－１．旅行者タイプ</t>
    <rPh sb="4" eb="7">
      <t>リョコウシャ</t>
    </rPh>
    <phoneticPr fontId="3"/>
  </si>
  <si>
    <t>世界的に有名な旅行業界シンクタンクであるアマデウス社が提唱する６つの旅行者属性について，調査対象市場の特徴を集計した。
アメリカ，豪州，イギリスはSimplicity Searcherのスコアが相対的に高く，なるべくラクに旅行体験をしたいと考える傾向が強い。
フランスは，Cultural PuristやReward Hunterのスコアが高く，より洗練された体験を求める傾向が強い。
ドイツはSimplicity SearcherとCultural Puristのスコアが高く，英語圏系とフランスの中間的な性格を持っている。
スペインは比較的Cultural Puristのスコアが高いが，全体的にバランスが取れており，特徴の少ない市場である。
中華圏もSimplicity Searcherのスコアが高いが，中国本土はReward Hunter，香港と台湾はCultural Puristが相対的に高く，若干傾向が異なる。
日本はReward Hunterのスコアが高く，旅行をご褒美として捉える傾向が強い。またObligation Meeterも相対的に高く，ビジネス・帰省・イベントでの旅行も多い模様。</t>
    <rPh sb="0" eb="3">
      <t>セカイテキ</t>
    </rPh>
    <rPh sb="4" eb="6">
      <t>ユウメイ</t>
    </rPh>
    <rPh sb="7" eb="11">
      <t>リョコウギョウカイ</t>
    </rPh>
    <rPh sb="25" eb="26">
      <t>シャ</t>
    </rPh>
    <rPh sb="27" eb="29">
      <t>テイショウ</t>
    </rPh>
    <rPh sb="34" eb="37">
      <t>リョコウシャ</t>
    </rPh>
    <rPh sb="37" eb="39">
      <t>ゾクセイ</t>
    </rPh>
    <rPh sb="44" eb="46">
      <t>チョウサ</t>
    </rPh>
    <rPh sb="46" eb="50">
      <t>タイショウシジョウ</t>
    </rPh>
    <rPh sb="51" eb="53">
      <t>トクチョウ</t>
    </rPh>
    <rPh sb="54" eb="56">
      <t>シュウケイ</t>
    </rPh>
    <rPh sb="65" eb="67">
      <t>ゴウシュウ</t>
    </rPh>
    <rPh sb="97" eb="100">
      <t>ソウタイテキ</t>
    </rPh>
    <rPh sb="101" eb="102">
      <t>タカ</t>
    </rPh>
    <rPh sb="111" eb="113">
      <t>リョコウ</t>
    </rPh>
    <rPh sb="113" eb="115">
      <t>タイケン</t>
    </rPh>
    <rPh sb="120" eb="121">
      <t>カンガ</t>
    </rPh>
    <rPh sb="123" eb="125">
      <t>ケイコウ</t>
    </rPh>
    <rPh sb="126" eb="127">
      <t>ツヨ</t>
    </rPh>
    <rPh sb="170" eb="171">
      <t>タカ</t>
    </rPh>
    <rPh sb="175" eb="177">
      <t>センレン</t>
    </rPh>
    <rPh sb="180" eb="182">
      <t>タイケン</t>
    </rPh>
    <rPh sb="183" eb="184">
      <t>モト</t>
    </rPh>
    <rPh sb="186" eb="188">
      <t>ケイコウ</t>
    </rPh>
    <rPh sb="189" eb="190">
      <t>ツヨ</t>
    </rPh>
    <rPh sb="237" eb="238">
      <t>タカ</t>
    </rPh>
    <rPh sb="240" eb="243">
      <t>エイゴケン</t>
    </rPh>
    <rPh sb="243" eb="244">
      <t>ケイ</t>
    </rPh>
    <rPh sb="250" eb="253">
      <t>チュウカンテキ</t>
    </rPh>
    <rPh sb="254" eb="256">
      <t>セイカク</t>
    </rPh>
    <rPh sb="257" eb="258">
      <t>モ</t>
    </rPh>
    <rPh sb="269" eb="272">
      <t>ヒカクテキ</t>
    </rPh>
    <rPh sb="292" eb="293">
      <t>タカ</t>
    </rPh>
    <rPh sb="296" eb="299">
      <t>ゼンタイテキ</t>
    </rPh>
    <rPh sb="305" eb="306">
      <t>ト</t>
    </rPh>
    <rPh sb="311" eb="313">
      <t>トクチョウ</t>
    </rPh>
    <rPh sb="314" eb="315">
      <t>スク</t>
    </rPh>
    <rPh sb="317" eb="319">
      <t>シジョウ</t>
    </rPh>
    <rPh sb="324" eb="327">
      <t>チュウカケン</t>
    </rPh>
    <rPh sb="352" eb="353">
      <t>タカ</t>
    </rPh>
    <rPh sb="356" eb="358">
      <t>チュウゴク</t>
    </rPh>
    <rPh sb="358" eb="360">
      <t>ホンド</t>
    </rPh>
    <rPh sb="375" eb="377">
      <t>ホンコン</t>
    </rPh>
    <rPh sb="378" eb="380">
      <t>タイワン</t>
    </rPh>
    <rPh sb="397" eb="400">
      <t>ソウタイテキ</t>
    </rPh>
    <rPh sb="401" eb="402">
      <t>タカ</t>
    </rPh>
    <rPh sb="404" eb="406">
      <t>ジャッカン</t>
    </rPh>
    <rPh sb="406" eb="408">
      <t>ケイコウ</t>
    </rPh>
    <rPh sb="409" eb="410">
      <t>コト</t>
    </rPh>
    <rPh sb="414" eb="416">
      <t>ニホン</t>
    </rPh>
    <rPh sb="435" eb="436">
      <t>タカ</t>
    </rPh>
    <rPh sb="438" eb="440">
      <t>リョコウ</t>
    </rPh>
    <rPh sb="442" eb="444">
      <t>ホウビ</t>
    </rPh>
    <rPh sb="447" eb="448">
      <t>トラ</t>
    </rPh>
    <rPh sb="450" eb="452">
      <t>ケイコウ</t>
    </rPh>
    <rPh sb="453" eb="454">
      <t>ツヨ</t>
    </rPh>
    <rPh sb="476" eb="479">
      <t>ソウタイテキ</t>
    </rPh>
    <rPh sb="480" eb="481">
      <t>タカ</t>
    </rPh>
    <rPh sb="488" eb="490">
      <t>キセイ</t>
    </rPh>
    <rPh sb="497" eb="499">
      <t>リョコウ</t>
    </rPh>
    <rPh sb="500" eb="501">
      <t>オオ</t>
    </rPh>
    <rPh sb="502" eb="504">
      <t>モヨウ</t>
    </rPh>
    <phoneticPr fontId="3"/>
  </si>
  <si>
    <t>凡例</t>
    <rPh sb="0" eb="2">
      <t>ハンレイ</t>
    </rPh>
    <phoneticPr fontId="3"/>
  </si>
  <si>
    <r>
      <rPr>
        <b/>
        <sz val="11"/>
        <color theme="1"/>
        <rFont val="Meiryo UI"/>
        <family val="3"/>
        <charset val="128"/>
      </rPr>
      <t>SCS</t>
    </r>
    <r>
      <rPr>
        <sz val="11"/>
        <color theme="1"/>
        <rFont val="Meiryo UI"/>
        <family val="3"/>
        <charset val="128"/>
      </rPr>
      <t>:Social Capital Seeker，</t>
    </r>
    <r>
      <rPr>
        <b/>
        <sz val="11"/>
        <color theme="1"/>
        <rFont val="Meiryo UI"/>
        <family val="3"/>
        <charset val="128"/>
      </rPr>
      <t>CP</t>
    </r>
    <r>
      <rPr>
        <sz val="11"/>
        <color theme="1"/>
        <rFont val="Meiryo UI"/>
        <family val="3"/>
        <charset val="128"/>
      </rPr>
      <t>:Cultural Purist，</t>
    </r>
    <r>
      <rPr>
        <b/>
        <sz val="11"/>
        <color theme="1"/>
        <rFont val="Meiryo UI"/>
        <family val="3"/>
        <charset val="128"/>
      </rPr>
      <t>SS</t>
    </r>
    <r>
      <rPr>
        <sz val="11"/>
        <color theme="1"/>
        <rFont val="Meiryo UI"/>
        <family val="3"/>
        <charset val="128"/>
      </rPr>
      <t>:Simplisity Searcher，</t>
    </r>
    <r>
      <rPr>
        <b/>
        <sz val="11"/>
        <color theme="1"/>
        <rFont val="Meiryo UI"/>
        <family val="3"/>
        <charset val="128"/>
      </rPr>
      <t>RH</t>
    </r>
    <r>
      <rPr>
        <sz val="11"/>
        <color theme="1"/>
        <rFont val="Meiryo UI"/>
        <family val="3"/>
        <charset val="128"/>
      </rPr>
      <t>:Reard Hunter，</t>
    </r>
    <r>
      <rPr>
        <b/>
        <sz val="11"/>
        <color theme="1"/>
        <rFont val="Meiryo UI"/>
        <family val="3"/>
        <charset val="128"/>
      </rPr>
      <t>ET</t>
    </r>
    <r>
      <rPr>
        <sz val="11"/>
        <color theme="1"/>
        <rFont val="Meiryo UI"/>
        <family val="3"/>
        <charset val="128"/>
      </rPr>
      <t>:Ethical Traveler，</t>
    </r>
    <r>
      <rPr>
        <b/>
        <sz val="11"/>
        <color theme="1"/>
        <rFont val="Meiryo UI"/>
        <family val="3"/>
        <charset val="128"/>
      </rPr>
      <t>OM</t>
    </r>
    <r>
      <rPr>
        <sz val="11"/>
        <color theme="1"/>
        <rFont val="Meiryo UI"/>
        <family val="3"/>
        <charset val="128"/>
      </rPr>
      <t>:Obligation Meeter</t>
    </r>
    <phoneticPr fontId="3"/>
  </si>
  <si>
    <t>１－２．旅行スタイル</t>
    <rPh sb="4" eb="6">
      <t>リョコウ</t>
    </rPh>
    <phoneticPr fontId="3"/>
  </si>
  <si>
    <t>欧米系は団体旅行の利用率が低い。ガイドブックやWEBよりも，ガイドツアー等の人間による案内を好み，とくに豪州とドイツはその傾向が強い。
中華系は団体旅行の利用率が高い。ガイドブックやWEBを利用して，旅前に調べてから来訪する傾向が強い。</t>
    <rPh sb="0" eb="3">
      <t>オウベイケイ</t>
    </rPh>
    <rPh sb="4" eb="8">
      <t>ダンタイリョコウ</t>
    </rPh>
    <rPh sb="9" eb="12">
      <t>リヨウリツ</t>
    </rPh>
    <rPh sb="13" eb="14">
      <t>ヒク</t>
    </rPh>
    <rPh sb="36" eb="37">
      <t>ナド</t>
    </rPh>
    <rPh sb="38" eb="40">
      <t>ニンゲン</t>
    </rPh>
    <rPh sb="43" eb="45">
      <t>アンナイ</t>
    </rPh>
    <rPh sb="46" eb="47">
      <t>コノ</t>
    </rPh>
    <rPh sb="52" eb="54">
      <t>ゴウシュウ</t>
    </rPh>
    <rPh sb="61" eb="63">
      <t>ケイコウ</t>
    </rPh>
    <rPh sb="64" eb="65">
      <t>ツヨ</t>
    </rPh>
    <rPh sb="68" eb="71">
      <t>チュウカケイ</t>
    </rPh>
    <rPh sb="72" eb="76">
      <t>ダンタイリョコウ</t>
    </rPh>
    <rPh sb="77" eb="80">
      <t>リヨウリツ</t>
    </rPh>
    <rPh sb="81" eb="82">
      <t>タカ</t>
    </rPh>
    <rPh sb="95" eb="97">
      <t>リヨウ</t>
    </rPh>
    <rPh sb="100" eb="101">
      <t>タビ</t>
    </rPh>
    <rPh sb="101" eb="102">
      <t>マエ</t>
    </rPh>
    <rPh sb="103" eb="104">
      <t>シラ</t>
    </rPh>
    <rPh sb="108" eb="110">
      <t>ライホウ</t>
    </rPh>
    <rPh sb="112" eb="114">
      <t>ケイコウ</t>
    </rPh>
    <rPh sb="115" eb="116">
      <t>ツヨ</t>
    </rPh>
    <phoneticPr fontId="3"/>
  </si>
  <si>
    <t>平均より５ポイント以上多い</t>
    <rPh sb="0" eb="2">
      <t>ヘイキン</t>
    </rPh>
    <rPh sb="9" eb="11">
      <t>イジョウ</t>
    </rPh>
    <rPh sb="11" eb="12">
      <t>オオ</t>
    </rPh>
    <phoneticPr fontId="3"/>
  </si>
  <si>
    <t>平均より５ポイント以上少ない</t>
    <rPh sb="0" eb="2">
      <t>ヘイキン</t>
    </rPh>
    <rPh sb="9" eb="11">
      <t>イジョウ</t>
    </rPh>
    <rPh sb="11" eb="12">
      <t>スク</t>
    </rPh>
    <phoneticPr fontId="3"/>
  </si>
  <si>
    <t>１－３．利用媒体</t>
    <rPh sb="4" eb="6">
      <t>リヨウ</t>
    </rPh>
    <rPh sb="6" eb="8">
      <t>バイタイ</t>
    </rPh>
    <phoneticPr fontId="3"/>
  </si>
  <si>
    <t>欧米系のなかでも，英語圏およびスペインはFacebookの利用が多く，フランスとドイツは口コミが重視されている。
アジア系もSNSや口コミの利用が多くいが，訪問先のオフィシャルサイトも活用している点が特徴的である。
日本人は全体的に情報収集に消極的で，ガイドブックを利用する人が多い。</t>
    <rPh sb="0" eb="3">
      <t>オウベイケイ</t>
    </rPh>
    <rPh sb="9" eb="12">
      <t>エイゴケン</t>
    </rPh>
    <rPh sb="29" eb="31">
      <t>リヨウ</t>
    </rPh>
    <rPh sb="32" eb="33">
      <t>オオ</t>
    </rPh>
    <rPh sb="44" eb="45">
      <t>クチ</t>
    </rPh>
    <rPh sb="48" eb="50">
      <t>ジュウシ</t>
    </rPh>
    <rPh sb="60" eb="61">
      <t>ケイ</t>
    </rPh>
    <rPh sb="66" eb="67">
      <t>クチ</t>
    </rPh>
    <rPh sb="70" eb="72">
      <t>リヨウ</t>
    </rPh>
    <rPh sb="73" eb="74">
      <t>オオ</t>
    </rPh>
    <rPh sb="78" eb="81">
      <t>ホウモンサキ</t>
    </rPh>
    <rPh sb="92" eb="94">
      <t>カツヨウ</t>
    </rPh>
    <rPh sb="98" eb="99">
      <t>テン</t>
    </rPh>
    <rPh sb="100" eb="103">
      <t>トクチョウテキ</t>
    </rPh>
    <rPh sb="108" eb="111">
      <t>ニホンジン</t>
    </rPh>
    <rPh sb="112" eb="115">
      <t>ゼンタイテキ</t>
    </rPh>
    <rPh sb="116" eb="120">
      <t>ジョウホウシュウシュウ</t>
    </rPh>
    <rPh sb="121" eb="124">
      <t>ショウキョクテキ</t>
    </rPh>
    <rPh sb="133" eb="135">
      <t>リヨウ</t>
    </rPh>
    <rPh sb="137" eb="138">
      <t>ヒト</t>
    </rPh>
    <rPh sb="139" eb="140">
      <t>オオ</t>
    </rPh>
    <phoneticPr fontId="3"/>
  </si>
  <si>
    <t>WEB検索</t>
    <rPh sb="3" eb="5">
      <t>ケンサク</t>
    </rPh>
    <phoneticPr fontId="3"/>
  </si>
  <si>
    <t>※各セグメントのBEST３を赤字で示す</t>
    <rPh sb="1" eb="2">
      <t>カク</t>
    </rPh>
    <rPh sb="14" eb="16">
      <t>アカジ</t>
    </rPh>
    <rPh sb="17" eb="18">
      <t>シメ</t>
    </rPh>
    <phoneticPr fontId="3"/>
  </si>
  <si>
    <t>１－４．市場成熟度</t>
    <rPh sb="4" eb="6">
      <t>シジョウ</t>
    </rPh>
    <rPh sb="6" eb="9">
      <t>セイジュクド</t>
    </rPh>
    <phoneticPr fontId="3"/>
  </si>
  <si>
    <t>中華圏は欧米系よりも成熟度が高く，そのなかでも香港が最も熟度が高かった。中国と台湾を比較すると，中国のほうが京都訪問率は高いものの，認知度などより手前のフェーズでは台湾のほうが回答率が高かった。つまり，台湾のほうが市場の潜在性が高いものの，実際に京都を訪れるまでのハードルが高い（おもに経済力の差か？）と考えられる。
欧米系のなかでは，アメリカ，豪州が比較的熟度が高い。豪州，イギリス，ドイツは，日本や京都という都市についての認知度は高いが，文化への関心は低い。一方で，フランスやスペインは文化への関心が高く，知る人ぞ知る旅行先となっていると考えられる。</t>
    <rPh sb="0" eb="2">
      <t>チュウカ</t>
    </rPh>
    <rPh sb="2" eb="3">
      <t>ケン</t>
    </rPh>
    <rPh sb="4" eb="6">
      <t>オウベイ</t>
    </rPh>
    <rPh sb="6" eb="7">
      <t>ケイ</t>
    </rPh>
    <rPh sb="10" eb="13">
      <t>セイジュクド</t>
    </rPh>
    <rPh sb="14" eb="15">
      <t>タカ</t>
    </rPh>
    <rPh sb="23" eb="25">
      <t>ホンコン</t>
    </rPh>
    <rPh sb="26" eb="27">
      <t>モット</t>
    </rPh>
    <rPh sb="28" eb="30">
      <t>ジュクド</t>
    </rPh>
    <rPh sb="31" eb="32">
      <t>タカ</t>
    </rPh>
    <rPh sb="36" eb="38">
      <t>チュウゴク</t>
    </rPh>
    <rPh sb="39" eb="41">
      <t>タイワン</t>
    </rPh>
    <rPh sb="42" eb="44">
      <t>ヒカク</t>
    </rPh>
    <rPh sb="48" eb="50">
      <t>チュウゴク</t>
    </rPh>
    <rPh sb="54" eb="56">
      <t>キョウト</t>
    </rPh>
    <rPh sb="56" eb="58">
      <t>ホウモン</t>
    </rPh>
    <rPh sb="58" eb="59">
      <t>リツ</t>
    </rPh>
    <rPh sb="60" eb="61">
      <t>タカ</t>
    </rPh>
    <rPh sb="66" eb="69">
      <t>ニンチド</t>
    </rPh>
    <rPh sb="73" eb="75">
      <t>テマエ</t>
    </rPh>
    <rPh sb="82" eb="84">
      <t>タイワン</t>
    </rPh>
    <rPh sb="88" eb="90">
      <t>カイトウ</t>
    </rPh>
    <rPh sb="90" eb="91">
      <t>リツ</t>
    </rPh>
    <rPh sb="92" eb="93">
      <t>タカ</t>
    </rPh>
    <rPh sb="101" eb="103">
      <t>タイワン</t>
    </rPh>
    <rPh sb="107" eb="109">
      <t>シジョウ</t>
    </rPh>
    <rPh sb="110" eb="113">
      <t>センザイセイ</t>
    </rPh>
    <rPh sb="114" eb="115">
      <t>タカ</t>
    </rPh>
    <rPh sb="120" eb="122">
      <t>ジッサイ</t>
    </rPh>
    <rPh sb="123" eb="125">
      <t>キョウト</t>
    </rPh>
    <rPh sb="126" eb="127">
      <t>オトズ</t>
    </rPh>
    <rPh sb="137" eb="138">
      <t>タカ</t>
    </rPh>
    <rPh sb="143" eb="146">
      <t>ケイザイリョク</t>
    </rPh>
    <rPh sb="147" eb="148">
      <t>サ</t>
    </rPh>
    <rPh sb="152" eb="153">
      <t>カンガ</t>
    </rPh>
    <rPh sb="160" eb="163">
      <t>オウベイケイ</t>
    </rPh>
    <rPh sb="174" eb="176">
      <t>ゴウシュウ</t>
    </rPh>
    <rPh sb="177" eb="180">
      <t>ヒカクテキ</t>
    </rPh>
    <rPh sb="180" eb="182">
      <t>ジュクド</t>
    </rPh>
    <rPh sb="183" eb="184">
      <t>タカ</t>
    </rPh>
    <phoneticPr fontId="3"/>
  </si>
  <si>
    <t>日本を知っている</t>
    <rPh sb="0" eb="2">
      <t>ニホン</t>
    </rPh>
    <rPh sb="3" eb="4">
      <t>シ</t>
    </rPh>
    <phoneticPr fontId="3"/>
  </si>
  <si>
    <t>京都を知っている</t>
    <rPh sb="0" eb="2">
      <t>キョウト</t>
    </rPh>
    <rPh sb="3" eb="4">
      <t>シ</t>
    </rPh>
    <phoneticPr fontId="3"/>
  </si>
  <si>
    <t>日本を訪れたことがある</t>
    <rPh sb="0" eb="2">
      <t>ニホン</t>
    </rPh>
    <rPh sb="3" eb="4">
      <t>オトズ</t>
    </rPh>
    <phoneticPr fontId="3"/>
  </si>
  <si>
    <t>５年以上前に京都を訪れたことはある</t>
    <phoneticPr fontId="3"/>
  </si>
  <si>
    <t>ここ５年の間に京都を訪れたことが１回ある</t>
    <phoneticPr fontId="3"/>
  </si>
  <si>
    <t>ここ５年の間に京都を訪れたことが２回以上ある</t>
    <phoneticPr fontId="3"/>
  </si>
  <si>
    <t>京都の文化をだいたい知っている</t>
    <rPh sb="0" eb="2">
      <t>キョウト</t>
    </rPh>
    <rPh sb="3" eb="5">
      <t>ブンカ</t>
    </rPh>
    <rPh sb="10" eb="11">
      <t>シ</t>
    </rPh>
    <phoneticPr fontId="3"/>
  </si>
  <si>
    <t>京都に関心がある</t>
    <rPh sb="0" eb="2">
      <t>キョウト</t>
    </rPh>
    <rPh sb="3" eb="5">
      <t>カンシン</t>
    </rPh>
    <phoneticPr fontId="3"/>
  </si>
  <si>
    <t>京都に行きたい</t>
    <rPh sb="0" eb="2">
      <t>キョウト</t>
    </rPh>
    <rPh sb="3" eb="4">
      <t>イ</t>
    </rPh>
    <phoneticPr fontId="3"/>
  </si>
  <si>
    <t>京都について調べたことがある</t>
    <rPh sb="0" eb="2">
      <t>キョウト</t>
    </rPh>
    <rPh sb="6" eb="7">
      <t>シラ</t>
    </rPh>
    <phoneticPr fontId="3"/>
  </si>
  <si>
    <t>１－５．京都に対する知覚品質</t>
    <rPh sb="4" eb="6">
      <t>キョウト</t>
    </rPh>
    <rPh sb="7" eb="8">
      <t>タイ</t>
    </rPh>
    <rPh sb="10" eb="14">
      <t>チカクヒンシツ</t>
    </rPh>
    <phoneticPr fontId="3"/>
  </si>
  <si>
    <t>成熟しているアジア市場のほうが全体的に回答率が高く，京都に対するイメージが強く，多様であることがわかる。
同じ中華圏でも，香港と台湾は寺社に対する関心が強く，中国は自然や体験など欧米系に近い嗜好を持っているという差がある。</t>
    <rPh sb="0" eb="2">
      <t>セイジュク</t>
    </rPh>
    <rPh sb="9" eb="11">
      <t>シジョウ</t>
    </rPh>
    <rPh sb="15" eb="18">
      <t>ゼンタイテキ</t>
    </rPh>
    <rPh sb="19" eb="21">
      <t>カイトウ</t>
    </rPh>
    <rPh sb="21" eb="22">
      <t>リツ</t>
    </rPh>
    <rPh sb="23" eb="24">
      <t>タカ</t>
    </rPh>
    <rPh sb="26" eb="28">
      <t>キョウト</t>
    </rPh>
    <rPh sb="29" eb="30">
      <t>タイ</t>
    </rPh>
    <rPh sb="37" eb="38">
      <t>ツヨ</t>
    </rPh>
    <rPh sb="40" eb="42">
      <t>タヨウ</t>
    </rPh>
    <rPh sb="53" eb="54">
      <t>オナ</t>
    </rPh>
    <rPh sb="55" eb="58">
      <t>チュウカケン</t>
    </rPh>
    <rPh sb="61" eb="63">
      <t>ホンコン</t>
    </rPh>
    <rPh sb="64" eb="66">
      <t>タイワン</t>
    </rPh>
    <rPh sb="67" eb="69">
      <t>ジシャ</t>
    </rPh>
    <rPh sb="70" eb="71">
      <t>タイ</t>
    </rPh>
    <rPh sb="73" eb="75">
      <t>カンシン</t>
    </rPh>
    <rPh sb="76" eb="77">
      <t>ツヨ</t>
    </rPh>
    <rPh sb="79" eb="81">
      <t>チュウゴク</t>
    </rPh>
    <rPh sb="82" eb="84">
      <t>シゼン</t>
    </rPh>
    <rPh sb="85" eb="87">
      <t>タイケン</t>
    </rPh>
    <rPh sb="89" eb="92">
      <t>オウベイケイ</t>
    </rPh>
    <rPh sb="93" eb="94">
      <t>チカ</t>
    </rPh>
    <rPh sb="95" eb="97">
      <t>シコウ</t>
    </rPh>
    <rPh sb="98" eb="99">
      <t>モ</t>
    </rPh>
    <rPh sb="106" eb="107">
      <t>サ</t>
    </rPh>
    <phoneticPr fontId="3"/>
  </si>
  <si>
    <t>宗教的な体験が充実している</t>
    <rPh sb="0" eb="3">
      <t>シュウキョウテキ</t>
    </rPh>
    <rPh sb="4" eb="6">
      <t>タイケン</t>
    </rPh>
    <rPh sb="7" eb="9">
      <t>ジュウジツ</t>
    </rPh>
    <phoneticPr fontId="3"/>
  </si>
  <si>
    <t>洗練された建築や日本庭園</t>
    <phoneticPr fontId="3"/>
  </si>
  <si>
    <t>伝統的な日本の芸能（舞妓・能・狂言など）</t>
    <phoneticPr fontId="3"/>
  </si>
  <si>
    <t>伝統的な日本の文化を体験することができる</t>
    <phoneticPr fontId="3"/>
  </si>
  <si>
    <t>伝統工芸を購入・体験することができる</t>
    <phoneticPr fontId="3"/>
  </si>
  <si>
    <t>季節ごとに美しい自然の風景を楽しむことができる</t>
    <phoneticPr fontId="3"/>
  </si>
  <si>
    <t>様々な旅行者や住民と出会うことができる</t>
    <phoneticPr fontId="3"/>
  </si>
  <si>
    <t>１－６．京都の弱み</t>
    <rPh sb="4" eb="6">
      <t>キョウト</t>
    </rPh>
    <rPh sb="7" eb="8">
      <t>ヨワ</t>
    </rPh>
    <phoneticPr fontId="3"/>
  </si>
  <si>
    <t>滞在費用の高さと，言語障壁に対する指摘が多かった。
日本人は混雑に対するネガティブイメージが極めて強い。また，堅苦しいイメージを嫌う人も一定数存在することが分かった。</t>
    <rPh sb="0" eb="2">
      <t>タイザイ</t>
    </rPh>
    <rPh sb="2" eb="4">
      <t>ヒヨウ</t>
    </rPh>
    <rPh sb="5" eb="6">
      <t>タカ</t>
    </rPh>
    <rPh sb="9" eb="11">
      <t>ゲンゴ</t>
    </rPh>
    <rPh sb="11" eb="13">
      <t>ショウヘキ</t>
    </rPh>
    <rPh sb="14" eb="15">
      <t>タイ</t>
    </rPh>
    <rPh sb="17" eb="19">
      <t>シテキ</t>
    </rPh>
    <rPh sb="20" eb="21">
      <t>オオ</t>
    </rPh>
    <rPh sb="26" eb="29">
      <t>ニホンジン</t>
    </rPh>
    <rPh sb="30" eb="32">
      <t>コンザツ</t>
    </rPh>
    <rPh sb="33" eb="34">
      <t>タイ</t>
    </rPh>
    <rPh sb="46" eb="47">
      <t>キワ</t>
    </rPh>
    <rPh sb="49" eb="50">
      <t>ツヨ</t>
    </rPh>
    <rPh sb="55" eb="57">
      <t>カタクル</t>
    </rPh>
    <rPh sb="64" eb="65">
      <t>キラ</t>
    </rPh>
    <rPh sb="66" eb="67">
      <t>ヒト</t>
    </rPh>
    <rPh sb="68" eb="71">
      <t>イッテイスウ</t>
    </rPh>
    <rPh sb="71" eb="73">
      <t>ソンザイ</t>
    </rPh>
    <rPh sb="78" eb="79">
      <t>ワ</t>
    </rPh>
    <phoneticPr fontId="3"/>
  </si>
  <si>
    <t>他の観光地と比べると、魅力が足りない</t>
    <phoneticPr fontId="3"/>
  </si>
  <si>
    <t>１－７．京都訪問の条件</t>
    <rPh sb="4" eb="6">
      <t>キョウト</t>
    </rPh>
    <rPh sb="6" eb="8">
      <t>ホウモン</t>
    </rPh>
    <rPh sb="9" eb="11">
      <t>ジョウケン</t>
    </rPh>
    <phoneticPr fontId="3"/>
  </si>
  <si>
    <t>中国以外の市場は，旅行者自身の経済力に左右される傾向が強い。
中国は，観光客の少ない季節や，詳しく知ることができる機会を求めており，より質の高い観光を求めていると考えられる。
中華圏は，家族や親しい人に誘われたらと回答する人も多く，団体旅行や家族旅行の文化が根強いことが伺える。</t>
    <rPh sb="0" eb="2">
      <t>チュウゴク</t>
    </rPh>
    <rPh sb="2" eb="4">
      <t>イガイ</t>
    </rPh>
    <rPh sb="5" eb="7">
      <t>シジョウ</t>
    </rPh>
    <rPh sb="9" eb="12">
      <t>リョコウシャ</t>
    </rPh>
    <rPh sb="12" eb="14">
      <t>ジシン</t>
    </rPh>
    <rPh sb="15" eb="18">
      <t>ケイザイリョク</t>
    </rPh>
    <rPh sb="19" eb="21">
      <t>サユウ</t>
    </rPh>
    <rPh sb="24" eb="26">
      <t>ケイコウ</t>
    </rPh>
    <rPh sb="27" eb="28">
      <t>ツヨ</t>
    </rPh>
    <rPh sb="31" eb="33">
      <t>チュウゴク</t>
    </rPh>
    <rPh sb="35" eb="38">
      <t>カンコウキャク</t>
    </rPh>
    <rPh sb="39" eb="40">
      <t>スク</t>
    </rPh>
    <rPh sb="42" eb="44">
      <t>キセツ</t>
    </rPh>
    <rPh sb="46" eb="47">
      <t>クワ</t>
    </rPh>
    <rPh sb="49" eb="50">
      <t>シ</t>
    </rPh>
    <rPh sb="57" eb="59">
      <t>キカイ</t>
    </rPh>
    <rPh sb="60" eb="61">
      <t>モト</t>
    </rPh>
    <rPh sb="68" eb="69">
      <t>シツ</t>
    </rPh>
    <rPh sb="70" eb="71">
      <t>タカ</t>
    </rPh>
    <rPh sb="72" eb="74">
      <t>カンコウ</t>
    </rPh>
    <rPh sb="75" eb="76">
      <t>モト</t>
    </rPh>
    <rPh sb="81" eb="82">
      <t>カンガ</t>
    </rPh>
    <rPh sb="89" eb="92">
      <t>チュウカケン</t>
    </rPh>
    <rPh sb="94" eb="96">
      <t>カゾク</t>
    </rPh>
    <rPh sb="97" eb="98">
      <t>シタ</t>
    </rPh>
    <rPh sb="100" eb="101">
      <t>ヒト</t>
    </rPh>
    <rPh sb="102" eb="103">
      <t>サソ</t>
    </rPh>
    <rPh sb="108" eb="110">
      <t>カイトウ</t>
    </rPh>
    <rPh sb="112" eb="113">
      <t>ヒト</t>
    </rPh>
    <rPh sb="114" eb="115">
      <t>オオ</t>
    </rPh>
    <rPh sb="117" eb="121">
      <t>ダンタイリョコウ</t>
    </rPh>
    <rPh sb="122" eb="126">
      <t>カゾクリョコウ</t>
    </rPh>
    <rPh sb="127" eb="129">
      <t>ブンカ</t>
    </rPh>
    <rPh sb="130" eb="132">
      <t>ネヅヨ</t>
    </rPh>
    <rPh sb="136" eb="137">
      <t>ウカガ</t>
    </rPh>
    <phoneticPr fontId="3"/>
  </si>
  <si>
    <t>すでに行く予定がある</t>
    <rPh sb="3" eb="4">
      <t>イ</t>
    </rPh>
    <rPh sb="5" eb="7">
      <t>ヨテイ</t>
    </rPh>
    <phoneticPr fontId="3"/>
  </si>
  <si>
    <t>ライフステージが変わったら</t>
    <phoneticPr fontId="3"/>
  </si>
  <si>
    <t>イベントに合わせて</t>
    <phoneticPr fontId="3"/>
  </si>
  <si>
    <t>スポーツや音楽など興味があるイベント</t>
    <phoneticPr fontId="3"/>
  </si>
  <si>
    <t>為替レートや航空運賃が変わったら</t>
    <phoneticPr fontId="3"/>
  </si>
  <si>
    <t>マイルが貯まるなど</t>
    <phoneticPr fontId="3"/>
  </si>
  <si>
    <t>詳しく知ることができる機会があったら</t>
    <phoneticPr fontId="3"/>
  </si>
  <si>
    <t>現地に馴染むことに対する不安がなくなったら</t>
    <phoneticPr fontId="3"/>
  </si>
  <si>
    <t>具体的な条件は無い</t>
    <phoneticPr fontId="3"/>
  </si>
  <si>
    <t>１－８．イメージに最も当てはまる都市</t>
    <rPh sb="9" eb="10">
      <t>モット</t>
    </rPh>
    <rPh sb="11" eb="12">
      <t>ア</t>
    </rPh>
    <rPh sb="16" eb="18">
      <t>トシ</t>
    </rPh>
    <phoneticPr fontId="3"/>
  </si>
  <si>
    <t>全体的に，中華圏はイメージあてはまる都市として京都を回答する割合が高かった。とくに台湾は，世界的に有名な観光地としてパリよりも京都を評価している。
イギリスを除く欧州は，現地の人々が親切，街並が美しい，他の街では体験できないことといった，深い理解が必要となるイメージにおいて京都よりも欧米の都市を高く評価している。
外国人が旅行しやすい環境，食事，買物では，京都が１位となった市場は無く，競争不利に立たされているといえる。</t>
    <rPh sb="0" eb="3">
      <t>ゼンタイテキ</t>
    </rPh>
    <rPh sb="5" eb="8">
      <t>チュウカケン</t>
    </rPh>
    <rPh sb="18" eb="20">
      <t>トシ</t>
    </rPh>
    <rPh sb="23" eb="25">
      <t>キョウト</t>
    </rPh>
    <rPh sb="26" eb="28">
      <t>カイトウ</t>
    </rPh>
    <rPh sb="30" eb="32">
      <t>ワリアイ</t>
    </rPh>
    <rPh sb="33" eb="34">
      <t>タカ</t>
    </rPh>
    <rPh sb="41" eb="43">
      <t>タイワン</t>
    </rPh>
    <rPh sb="45" eb="48">
      <t>セカイテキ</t>
    </rPh>
    <rPh sb="49" eb="51">
      <t>ユウメイ</t>
    </rPh>
    <rPh sb="52" eb="55">
      <t>カンコウチ</t>
    </rPh>
    <rPh sb="63" eb="65">
      <t>キョウト</t>
    </rPh>
    <rPh sb="66" eb="68">
      <t>ヒョウカ</t>
    </rPh>
    <rPh sb="79" eb="80">
      <t>ノゾ</t>
    </rPh>
    <rPh sb="81" eb="83">
      <t>オウシュウ</t>
    </rPh>
    <rPh sb="85" eb="87">
      <t>ゲンチ</t>
    </rPh>
    <rPh sb="88" eb="90">
      <t>ヒトビト</t>
    </rPh>
    <rPh sb="91" eb="93">
      <t>シンセツ</t>
    </rPh>
    <rPh sb="94" eb="96">
      <t>マチナミ</t>
    </rPh>
    <rPh sb="97" eb="98">
      <t>ウツク</t>
    </rPh>
    <rPh sb="101" eb="102">
      <t>ホカ</t>
    </rPh>
    <rPh sb="103" eb="104">
      <t>マチ</t>
    </rPh>
    <rPh sb="106" eb="108">
      <t>タイケン</t>
    </rPh>
    <rPh sb="119" eb="120">
      <t>フカ</t>
    </rPh>
    <rPh sb="121" eb="123">
      <t>リカイ</t>
    </rPh>
    <rPh sb="124" eb="126">
      <t>ヒツヨウ</t>
    </rPh>
    <rPh sb="137" eb="139">
      <t>キョウト</t>
    </rPh>
    <rPh sb="142" eb="144">
      <t>オウベイ</t>
    </rPh>
    <rPh sb="145" eb="147">
      <t>トシ</t>
    </rPh>
    <rPh sb="148" eb="149">
      <t>タカ</t>
    </rPh>
    <rPh sb="150" eb="152">
      <t>ヒョウカ</t>
    </rPh>
    <rPh sb="158" eb="161">
      <t>ガイコクジン</t>
    </rPh>
    <rPh sb="162" eb="164">
      <t>リョコウ</t>
    </rPh>
    <rPh sb="168" eb="170">
      <t>カンキョウ</t>
    </rPh>
    <rPh sb="171" eb="173">
      <t>ショクジ</t>
    </rPh>
    <rPh sb="174" eb="176">
      <t>カイモノ</t>
    </rPh>
    <rPh sb="179" eb="181">
      <t>キョウト</t>
    </rPh>
    <rPh sb="183" eb="184">
      <t>イ</t>
    </rPh>
    <rPh sb="188" eb="190">
      <t>シジョウ</t>
    </rPh>
    <rPh sb="191" eb="192">
      <t>ナ</t>
    </rPh>
    <rPh sb="194" eb="196">
      <t>キョウソウ</t>
    </rPh>
    <rPh sb="196" eb="198">
      <t>フリ</t>
    </rPh>
    <rPh sb="199" eb="200">
      <t>タ</t>
    </rPh>
    <phoneticPr fontId="3"/>
  </si>
  <si>
    <t>観光地のイメージ</t>
    <rPh sb="0" eb="3">
      <t>カンコウチ</t>
    </rPh>
    <phoneticPr fontId="3"/>
  </si>
  <si>
    <t>全体</t>
    <rPh sb="0" eb="2">
      <t>ゼンタイ</t>
    </rPh>
    <phoneticPr fontId="3"/>
  </si>
  <si>
    <t>世界的に有名な観光地</t>
    <rPh sb="0" eb="3">
      <t>セカイテキ</t>
    </rPh>
    <rPh sb="4" eb="6">
      <t>ユウメイ</t>
    </rPh>
    <rPh sb="7" eb="10">
      <t>カンコウチ</t>
    </rPh>
    <phoneticPr fontId="3"/>
  </si>
  <si>
    <t>パリ</t>
  </si>
  <si>
    <t>ニューヨーク</t>
  </si>
  <si>
    <t>京都</t>
    <rPh sb="0" eb="2">
      <t>キョウト</t>
    </rPh>
    <phoneticPr fontId="3"/>
  </si>
  <si>
    <t>外国人が旅行しやすい環境</t>
  </si>
  <si>
    <t>シドニー</t>
    <phoneticPr fontId="3"/>
  </si>
  <si>
    <t>香港</t>
  </si>
  <si>
    <t>台北</t>
    <rPh sb="0" eb="2">
      <t>タイペイ</t>
    </rPh>
    <phoneticPr fontId="3"/>
  </si>
  <si>
    <t>東京</t>
    <rPh sb="0" eb="2">
      <t>トウキョウ</t>
    </rPh>
    <phoneticPr fontId="3"/>
  </si>
  <si>
    <t>歴史、洗練された伝統文化・文化財がある</t>
    <phoneticPr fontId="3"/>
  </si>
  <si>
    <t>京都</t>
  </si>
  <si>
    <t>ローマ</t>
    <phoneticPr fontId="3"/>
  </si>
  <si>
    <t>ローマ</t>
    <phoneticPr fontId="3"/>
  </si>
  <si>
    <t>西安</t>
  </si>
  <si>
    <t>魅力的な民俗芸能・風習がある</t>
  </si>
  <si>
    <t>食事がおいしい</t>
    <rPh sb="0" eb="2">
      <t>ショクジ</t>
    </rPh>
    <phoneticPr fontId="3"/>
  </si>
  <si>
    <t>東京</t>
  </si>
  <si>
    <t>ニューヨーク</t>
    <phoneticPr fontId="3"/>
  </si>
  <si>
    <t>パリ</t>
    <phoneticPr fontId="3"/>
  </si>
  <si>
    <t>パリ</t>
    <phoneticPr fontId="3"/>
  </si>
  <si>
    <t>パリ</t>
    <phoneticPr fontId="3"/>
  </si>
  <si>
    <t>バルセロナ</t>
    <phoneticPr fontId="3"/>
  </si>
  <si>
    <t>買い物をできる場所が充実している</t>
    <rPh sb="0" eb="1">
      <t>カ</t>
    </rPh>
    <rPh sb="2" eb="3">
      <t>モノ</t>
    </rPh>
    <rPh sb="7" eb="9">
      <t>バショ</t>
    </rPh>
    <rPh sb="10" eb="12">
      <t>ジュウジツ</t>
    </rPh>
    <phoneticPr fontId="3"/>
  </si>
  <si>
    <t>香港</t>
    <phoneticPr fontId="3"/>
  </si>
  <si>
    <t>現地の人々が親切</t>
    <rPh sb="0" eb="2">
      <t>ゲンチ</t>
    </rPh>
    <rPh sb="3" eb="5">
      <t>ヒトビト</t>
    </rPh>
    <rPh sb="6" eb="8">
      <t>シンセツ</t>
    </rPh>
    <phoneticPr fontId="3"/>
  </si>
  <si>
    <t>シドニー</t>
    <phoneticPr fontId="3"/>
  </si>
  <si>
    <t>バルセロナ</t>
    <phoneticPr fontId="3"/>
  </si>
  <si>
    <t>ケルン</t>
    <phoneticPr fontId="3"/>
  </si>
  <si>
    <t>西安</t>
    <rPh sb="0" eb="2">
      <t>シーアン</t>
    </rPh>
    <phoneticPr fontId="3"/>
  </si>
  <si>
    <t>街並みが美しい</t>
    <rPh sb="0" eb="2">
      <t>マチナ</t>
    </rPh>
    <rPh sb="4" eb="5">
      <t>ウツク</t>
    </rPh>
    <phoneticPr fontId="3"/>
  </si>
  <si>
    <t>フィレンツェ</t>
    <phoneticPr fontId="3"/>
  </si>
  <si>
    <t>他の街では体験できないことが多い</t>
    <rPh sb="0" eb="1">
      <t>タ</t>
    </rPh>
    <rPh sb="2" eb="3">
      <t>マチ</t>
    </rPh>
    <rPh sb="5" eb="7">
      <t>タイケン</t>
    </rPh>
    <rPh sb="14" eb="15">
      <t>オオ</t>
    </rPh>
    <phoneticPr fontId="3"/>
  </si>
  <si>
    <t>自然が美しい</t>
    <rPh sb="0" eb="2">
      <t>シゼン</t>
    </rPh>
    <rPh sb="3" eb="4">
      <t>ウツク</t>
    </rPh>
    <phoneticPr fontId="3"/>
  </si>
  <si>
    <t>京都に対する回答率</t>
    <rPh sb="0" eb="2">
      <t>キョウト</t>
    </rPh>
    <rPh sb="3" eb="4">
      <t>タイ</t>
    </rPh>
    <rPh sb="6" eb="8">
      <t>カイトウ</t>
    </rPh>
    <rPh sb="8" eb="9">
      <t>リツ</t>
    </rPh>
    <phoneticPr fontId="3"/>
  </si>
  <si>
    <t>アメリカ</t>
  </si>
  <si>
    <t>豪州</t>
  </si>
  <si>
    <t>イギリス</t>
  </si>
  <si>
    <t>フランス</t>
  </si>
  <si>
    <t>ドイツ</t>
  </si>
  <si>
    <t>スペイン</t>
  </si>
  <si>
    <t>中国</t>
  </si>
  <si>
    <t>台湾</t>
  </si>
  <si>
    <t>日本</t>
  </si>
  <si>
    <t>歴史があり、洗練された伝統文化・文化財がある</t>
  </si>
  <si>
    <t>１－９．二条城訪問理由</t>
    <rPh sb="4" eb="7">
      <t>ニジョウジョウ</t>
    </rPh>
    <rPh sb="7" eb="9">
      <t>ホウモン</t>
    </rPh>
    <rPh sb="9" eb="11">
      <t>リユウ</t>
    </rPh>
    <phoneticPr fontId="3"/>
  </si>
  <si>
    <t>欧米系の訪問経験者は，世界遺産であることを理由としている人が比較的多いが，未訪問者も含めると歴史性や景観の美しさを魅力に挙げる人が多い。
中国人は，アクセスしやすい場所にあったからという回答が多かった（欧米系と比べると滞在期間が短いので，京都駅と嵐山のあいだで訪問できることにメリットを感じている？）
台湾人は，以前訪れて気に入ったからという回答が多く，リピーター需要があるといえる。
日本人は，ツアーでの訪問が比較的多い。</t>
    <rPh sb="0" eb="3">
      <t>オウベイケイ</t>
    </rPh>
    <rPh sb="4" eb="6">
      <t>ホウモン</t>
    </rPh>
    <rPh sb="6" eb="9">
      <t>ケイケンシャ</t>
    </rPh>
    <rPh sb="11" eb="15">
      <t>セカイイサン</t>
    </rPh>
    <rPh sb="21" eb="23">
      <t>リユウ</t>
    </rPh>
    <rPh sb="28" eb="29">
      <t>ヒト</t>
    </rPh>
    <rPh sb="30" eb="33">
      <t>ヒカクテキ</t>
    </rPh>
    <rPh sb="33" eb="34">
      <t>オオ</t>
    </rPh>
    <rPh sb="37" eb="41">
      <t>ミホウモンシャ</t>
    </rPh>
    <rPh sb="42" eb="43">
      <t>フク</t>
    </rPh>
    <rPh sb="46" eb="48">
      <t>レキシ</t>
    </rPh>
    <rPh sb="48" eb="49">
      <t>セイ</t>
    </rPh>
    <rPh sb="50" eb="52">
      <t>ケイカン</t>
    </rPh>
    <rPh sb="53" eb="54">
      <t>ウツク</t>
    </rPh>
    <rPh sb="57" eb="59">
      <t>ミリョク</t>
    </rPh>
    <rPh sb="60" eb="61">
      <t>ア</t>
    </rPh>
    <rPh sb="63" eb="64">
      <t>ヒト</t>
    </rPh>
    <rPh sb="65" eb="66">
      <t>オオ</t>
    </rPh>
    <rPh sb="69" eb="72">
      <t>チュゴクジン</t>
    </rPh>
    <rPh sb="82" eb="84">
      <t>バショ</t>
    </rPh>
    <rPh sb="93" eb="95">
      <t>カイトウ</t>
    </rPh>
    <rPh sb="96" eb="97">
      <t>オオ</t>
    </rPh>
    <rPh sb="101" eb="104">
      <t>オウベイケイ</t>
    </rPh>
    <rPh sb="105" eb="106">
      <t>クラ</t>
    </rPh>
    <rPh sb="109" eb="111">
      <t>タイザイ</t>
    </rPh>
    <rPh sb="111" eb="113">
      <t>キカン</t>
    </rPh>
    <rPh sb="114" eb="115">
      <t>ミジカ</t>
    </rPh>
    <rPh sb="119" eb="122">
      <t>キョウトエキ</t>
    </rPh>
    <rPh sb="123" eb="125">
      <t>アラシヤマ</t>
    </rPh>
    <rPh sb="130" eb="132">
      <t>ホウモン</t>
    </rPh>
    <rPh sb="143" eb="144">
      <t>カン</t>
    </rPh>
    <rPh sb="151" eb="154">
      <t>タイワンジン</t>
    </rPh>
    <rPh sb="156" eb="158">
      <t>イゼン</t>
    </rPh>
    <rPh sb="158" eb="159">
      <t>オトズ</t>
    </rPh>
    <rPh sb="161" eb="162">
      <t>キ</t>
    </rPh>
    <rPh sb="163" eb="164">
      <t>イ</t>
    </rPh>
    <rPh sb="171" eb="173">
      <t>カイトウ</t>
    </rPh>
    <rPh sb="174" eb="175">
      <t>オオ</t>
    </rPh>
    <rPh sb="182" eb="184">
      <t>ジュヨウ</t>
    </rPh>
    <rPh sb="193" eb="196">
      <t>ニホンジン</t>
    </rPh>
    <rPh sb="203" eb="205">
      <t>ホウモン</t>
    </rPh>
    <rPh sb="206" eb="209">
      <t>ヒカクテキ</t>
    </rPh>
    <rPh sb="209" eb="210">
      <t>オオ</t>
    </rPh>
    <phoneticPr fontId="3"/>
  </si>
  <si>
    <t>（縦計％）</t>
  </si>
  <si>
    <t>欧米豪</t>
    <rPh sb="0" eb="2">
      <t>オウベイ</t>
    </rPh>
    <rPh sb="2" eb="3">
      <t>ゴウ</t>
    </rPh>
    <phoneticPr fontId="3"/>
  </si>
  <si>
    <t>←サンプル数が少ないため，合算して集計</t>
    <rPh sb="5" eb="6">
      <t>スウ</t>
    </rPh>
    <rPh sb="7" eb="8">
      <t>スク</t>
    </rPh>
    <rPh sb="13" eb="15">
      <t>ガッサン</t>
    </rPh>
    <rPh sb="17" eb="19">
      <t>シュウケイ</t>
    </rPh>
    <phoneticPr fontId="3"/>
  </si>
  <si>
    <t>１－１０．二条城を訪問しなかった理由</t>
    <rPh sb="5" eb="8">
      <t>ニジョウジョウ</t>
    </rPh>
    <rPh sb="9" eb="11">
      <t>ホウモン</t>
    </rPh>
    <rPh sb="16" eb="18">
      <t>リユウ</t>
    </rPh>
    <phoneticPr fontId="3"/>
  </si>
  <si>
    <t>欧米系は「二条城のことを知らなかったから」が最も多い回答であった。一方で，中華圏は「時間がなくて行けなかった」という回答が多かった。滞在期間が長く，時間に余裕がある欧米系に対しては，二条城の魅力を詳しく伝える必要がある。中華圏に対しては，二条城を訪問する優先度を上げさせるか，営業時間を変更することでついで訪問需要を獲得することが有効であると考えられる。
二条城に関する情報を見たうえでの訪問意向は，中華圏のほうが改善しやすい傾向であった。</t>
    <rPh sb="0" eb="3">
      <t>オウベイケイ</t>
    </rPh>
    <rPh sb="5" eb="8">
      <t>ニジョウジョウ</t>
    </rPh>
    <rPh sb="12" eb="13">
      <t>シ</t>
    </rPh>
    <rPh sb="22" eb="23">
      <t>モット</t>
    </rPh>
    <rPh sb="24" eb="25">
      <t>オオ</t>
    </rPh>
    <rPh sb="26" eb="28">
      <t>カイトウ</t>
    </rPh>
    <rPh sb="33" eb="35">
      <t>イッポウ</t>
    </rPh>
    <rPh sb="37" eb="40">
      <t>チュウカケン</t>
    </rPh>
    <rPh sb="42" eb="44">
      <t>ジカン</t>
    </rPh>
    <rPh sb="48" eb="49">
      <t>イ</t>
    </rPh>
    <rPh sb="58" eb="60">
      <t>カイトウ</t>
    </rPh>
    <rPh sb="61" eb="62">
      <t>オオ</t>
    </rPh>
    <rPh sb="66" eb="70">
      <t>タイザイキカン</t>
    </rPh>
    <rPh sb="71" eb="72">
      <t>ナガ</t>
    </rPh>
    <rPh sb="74" eb="76">
      <t>ジカン</t>
    </rPh>
    <rPh sb="77" eb="79">
      <t>ヨユウ</t>
    </rPh>
    <rPh sb="82" eb="85">
      <t>オウベイケイ</t>
    </rPh>
    <rPh sb="86" eb="87">
      <t>タイ</t>
    </rPh>
    <rPh sb="91" eb="94">
      <t>ニジョウジョウ</t>
    </rPh>
    <rPh sb="95" eb="97">
      <t>ミリョク</t>
    </rPh>
    <rPh sb="98" eb="99">
      <t>クワ</t>
    </rPh>
    <rPh sb="101" eb="102">
      <t>ツタ</t>
    </rPh>
    <rPh sb="104" eb="106">
      <t>ヒツヨウ</t>
    </rPh>
    <rPh sb="110" eb="113">
      <t>チュウカケン</t>
    </rPh>
    <rPh sb="114" eb="115">
      <t>タイ</t>
    </rPh>
    <rPh sb="119" eb="122">
      <t>ニジョウジョウ</t>
    </rPh>
    <rPh sb="123" eb="125">
      <t>ホウモン</t>
    </rPh>
    <rPh sb="127" eb="130">
      <t>ユウセンド</t>
    </rPh>
    <rPh sb="131" eb="132">
      <t>ア</t>
    </rPh>
    <rPh sb="138" eb="142">
      <t>エイギョウジカン</t>
    </rPh>
    <rPh sb="143" eb="145">
      <t>ヘンコウ</t>
    </rPh>
    <rPh sb="153" eb="155">
      <t>ホウモン</t>
    </rPh>
    <rPh sb="155" eb="157">
      <t>ジュヨウ</t>
    </rPh>
    <rPh sb="158" eb="160">
      <t>カクトク</t>
    </rPh>
    <rPh sb="165" eb="167">
      <t>ユウコウ</t>
    </rPh>
    <rPh sb="171" eb="172">
      <t>カンガ</t>
    </rPh>
    <rPh sb="178" eb="181">
      <t>ニジョウジョウ</t>
    </rPh>
    <rPh sb="182" eb="183">
      <t>カン</t>
    </rPh>
    <rPh sb="185" eb="187">
      <t>ジョウホウ</t>
    </rPh>
    <rPh sb="188" eb="189">
      <t>ミ</t>
    </rPh>
    <rPh sb="194" eb="196">
      <t>ホウモン</t>
    </rPh>
    <rPh sb="196" eb="198">
      <t>イコウ</t>
    </rPh>
    <rPh sb="200" eb="203">
      <t>チュウカケン</t>
    </rPh>
    <rPh sb="207" eb="209">
      <t>カイゼン</t>
    </rPh>
    <rPh sb="213" eb="215">
      <t>ケイコウ</t>
    </rPh>
    <phoneticPr fontId="3"/>
  </si>
  <si>
    <t>１－１１．ファネル分析</t>
    <rPh sb="9" eb="11">
      <t>ブンセキ</t>
    </rPh>
    <phoneticPr fontId="3"/>
  </si>
  <si>
    <t>二条城は，清水寺や金閣寺などと比べると認知が劣るわりには来訪されていることが多い。アクセスの利便性がよいことが，来訪につながっているのではないかと考えられる。
欧米系は全体的に京都御苑の認知度が高い。中華圏はそれぞれ特徴があるため，それぞれに応じたプロモーションが必要であると考えられる。</t>
    <rPh sb="0" eb="3">
      <t>ニジョウジョウ</t>
    </rPh>
    <rPh sb="5" eb="8">
      <t>キヨミズデラ</t>
    </rPh>
    <rPh sb="9" eb="12">
      <t>キンカクジ</t>
    </rPh>
    <rPh sb="15" eb="16">
      <t>クラ</t>
    </rPh>
    <rPh sb="19" eb="21">
      <t>ニンチ</t>
    </rPh>
    <rPh sb="22" eb="23">
      <t>オト</t>
    </rPh>
    <rPh sb="28" eb="30">
      <t>ライホウ</t>
    </rPh>
    <rPh sb="38" eb="39">
      <t>オオ</t>
    </rPh>
    <rPh sb="46" eb="49">
      <t>リベンセイ</t>
    </rPh>
    <rPh sb="56" eb="58">
      <t>ライホウ</t>
    </rPh>
    <rPh sb="73" eb="74">
      <t>カンガ</t>
    </rPh>
    <rPh sb="100" eb="103">
      <t>チュウカケン</t>
    </rPh>
    <rPh sb="108" eb="110">
      <t>トクチョウ</t>
    </rPh>
    <rPh sb="121" eb="122">
      <t>オウ</t>
    </rPh>
    <rPh sb="132" eb="134">
      <t>ヒツヨウ</t>
    </rPh>
    <rPh sb="138" eb="139">
      <t>カンガ</t>
    </rPh>
    <phoneticPr fontId="3"/>
  </si>
  <si>
    <t>また行きたい</t>
    <phoneticPr fontId="3"/>
  </si>
  <si>
    <t>他施設との比較，特徴</t>
    <rPh sb="0" eb="3">
      <t>タシセツ</t>
    </rPh>
    <rPh sb="5" eb="7">
      <t>ヒカク</t>
    </rPh>
    <rPh sb="8" eb="10">
      <t>トクチョウ</t>
    </rPh>
    <phoneticPr fontId="3"/>
  </si>
  <si>
    <t>－</t>
    <phoneticPr fontId="3"/>
  </si>
  <si>
    <t>認知度の割には来訪経験が多く，リピーターも多い。</t>
    <rPh sb="0" eb="3">
      <t>ニンチド</t>
    </rPh>
    <rPh sb="4" eb="5">
      <t>ワリ</t>
    </rPh>
    <rPh sb="7" eb="9">
      <t>ライホウ</t>
    </rPh>
    <rPh sb="9" eb="11">
      <t>ケイケン</t>
    </rPh>
    <rPh sb="12" eb="13">
      <t>オオ</t>
    </rPh>
    <rPh sb="21" eb="22">
      <t>オオ</t>
    </rPh>
    <phoneticPr fontId="3"/>
  </si>
  <si>
    <t>興味が薄い割には来訪が多い。</t>
    <rPh sb="0" eb="2">
      <t>キョウミ</t>
    </rPh>
    <rPh sb="3" eb="4">
      <t>ウス</t>
    </rPh>
    <rPh sb="5" eb="6">
      <t>ワリ</t>
    </rPh>
    <rPh sb="8" eb="10">
      <t>ライホウ</t>
    </rPh>
    <rPh sb="11" eb="12">
      <t>オオ</t>
    </rPh>
    <phoneticPr fontId="3"/>
  </si>
  <si>
    <t>全体的に認知度が低い。地域全体でのプロモーションが必要。</t>
    <rPh sb="0" eb="3">
      <t>ゼンタイテキ</t>
    </rPh>
    <rPh sb="4" eb="7">
      <t>ニンチド</t>
    </rPh>
    <rPh sb="8" eb="9">
      <t>ヒク</t>
    </rPh>
    <rPh sb="11" eb="13">
      <t>チイキ</t>
    </rPh>
    <rPh sb="13" eb="15">
      <t>ゼンタイ</t>
    </rPh>
    <rPh sb="25" eb="27">
      <t>ヒツヨウ</t>
    </rPh>
    <phoneticPr fontId="3"/>
  </si>
  <si>
    <t>興味はもたれているが，来訪につながっていない。</t>
    <rPh sb="0" eb="2">
      <t>キョウミ</t>
    </rPh>
    <rPh sb="11" eb="13">
      <t>ライホウ</t>
    </rPh>
    <phoneticPr fontId="3"/>
  </si>
  <si>
    <t>認知度の割には来訪経験が多いが，リピーターは少ない。</t>
    <rPh sb="0" eb="3">
      <t>ニンチド</t>
    </rPh>
    <rPh sb="4" eb="5">
      <t>ワリ</t>
    </rPh>
    <rPh sb="7" eb="9">
      <t>ライホウ</t>
    </rPh>
    <rPh sb="9" eb="11">
      <t>ケイケン</t>
    </rPh>
    <rPh sb="12" eb="13">
      <t>オオ</t>
    </rPh>
    <rPh sb="22" eb="23">
      <t>スク</t>
    </rPh>
    <phoneticPr fontId="3"/>
  </si>
  <si>
    <t>清水，金閣，伏見稲荷と比べて全体的に関心が薄い。</t>
    <rPh sb="0" eb="2">
      <t>キヨミズ</t>
    </rPh>
    <rPh sb="3" eb="5">
      <t>キンカク</t>
    </rPh>
    <rPh sb="6" eb="8">
      <t>フシミ</t>
    </rPh>
    <rPh sb="8" eb="10">
      <t>イナリ</t>
    </rPh>
    <rPh sb="11" eb="12">
      <t>クラ</t>
    </rPh>
    <rPh sb="14" eb="17">
      <t>ゼンタイテキ</t>
    </rPh>
    <rPh sb="18" eb="20">
      <t>カンシン</t>
    </rPh>
    <rPh sb="21" eb="22">
      <t>ウス</t>
    </rPh>
    <phoneticPr fontId="3"/>
  </si>
  <si>
    <t>認知と興味のあいだにギャップがある。</t>
    <rPh sb="0" eb="2">
      <t>ニンチ</t>
    </rPh>
    <rPh sb="3" eb="5">
      <t>キョウミ</t>
    </rPh>
    <phoneticPr fontId="3"/>
  </si>
  <si>
    <t>２．クラスター分析</t>
    <rPh sb="7" eb="9">
      <t>ブンセキ</t>
    </rPh>
    <phoneticPr fontId="3"/>
  </si>
  <si>
    <t>２．１　年代，所得</t>
    <rPh sb="4" eb="6">
      <t>ネンダイ</t>
    </rPh>
    <rPh sb="7" eb="9">
      <t>ショトク</t>
    </rPh>
    <phoneticPr fontId="3"/>
  </si>
  <si>
    <t>属性情報や京都に対する認知度などをもとに，クラスター分析（ウォード法）によって回答者を４つのグループに分類したところ，「京都ファン」「フォロー層」「関心あり層」「無関心層」に分類することができた。
「京都ファン」は若年層が多く，所得が高い傾向がある。</t>
    <rPh sb="0" eb="4">
      <t>ゾクセイジョウホウ</t>
    </rPh>
    <rPh sb="5" eb="7">
      <t>キョウト</t>
    </rPh>
    <rPh sb="8" eb="9">
      <t>タイ</t>
    </rPh>
    <rPh sb="11" eb="14">
      <t>ニンチド</t>
    </rPh>
    <rPh sb="26" eb="28">
      <t>ブンセキ</t>
    </rPh>
    <rPh sb="33" eb="34">
      <t>ホウ</t>
    </rPh>
    <rPh sb="39" eb="42">
      <t>カイトウシャ</t>
    </rPh>
    <rPh sb="51" eb="53">
      <t>ブンルイ</t>
    </rPh>
    <rPh sb="60" eb="62">
      <t>キョウト</t>
    </rPh>
    <rPh sb="71" eb="72">
      <t>ソウ</t>
    </rPh>
    <rPh sb="74" eb="76">
      <t>カンシン</t>
    </rPh>
    <rPh sb="78" eb="79">
      <t>ソウ</t>
    </rPh>
    <rPh sb="81" eb="84">
      <t>ムカンシン</t>
    </rPh>
    <rPh sb="84" eb="85">
      <t>ソウ</t>
    </rPh>
    <rPh sb="87" eb="89">
      <t>ブンルイ</t>
    </rPh>
    <rPh sb="100" eb="102">
      <t>キョウト</t>
    </rPh>
    <rPh sb="107" eb="110">
      <t>ジャクネンソウ</t>
    </rPh>
    <rPh sb="111" eb="112">
      <t>オオ</t>
    </rPh>
    <rPh sb="114" eb="116">
      <t>ショトク</t>
    </rPh>
    <rPh sb="117" eb="118">
      <t>タカ</t>
    </rPh>
    <rPh sb="119" eb="121">
      <t>ケイコウ</t>
    </rPh>
    <phoneticPr fontId="3"/>
  </si>
  <si>
    <t>２．２　国籍，海外旅行経験</t>
    <rPh sb="4" eb="6">
      <t>コクセキ</t>
    </rPh>
    <rPh sb="7" eb="9">
      <t>カイガイ</t>
    </rPh>
    <rPh sb="9" eb="11">
      <t>リョコウ</t>
    </rPh>
    <rPh sb="11" eb="13">
      <t>ケイケン</t>
    </rPh>
    <phoneticPr fontId="3"/>
  </si>
  <si>
    <t>「京都ファン」はアメリカ，中国，香港に多い。欧州は「無関心層」が多い。
「京都ファン」は海外旅行経験が豊かであり，「無関心層」はそもそも海外旅行をしていない人が多い。</t>
    <rPh sb="1" eb="3">
      <t>キョウト</t>
    </rPh>
    <rPh sb="13" eb="15">
      <t>チュウゴク</t>
    </rPh>
    <rPh sb="16" eb="18">
      <t>ホンコン</t>
    </rPh>
    <rPh sb="19" eb="20">
      <t>オオ</t>
    </rPh>
    <rPh sb="22" eb="24">
      <t>オウシュウ</t>
    </rPh>
    <rPh sb="26" eb="30">
      <t>ムカンシンソウ</t>
    </rPh>
    <rPh sb="32" eb="33">
      <t>オオ</t>
    </rPh>
    <rPh sb="37" eb="39">
      <t>キョウト</t>
    </rPh>
    <rPh sb="44" eb="48">
      <t>カイガイリョコウ</t>
    </rPh>
    <rPh sb="48" eb="50">
      <t>ケイケン</t>
    </rPh>
    <rPh sb="51" eb="52">
      <t>ユタ</t>
    </rPh>
    <rPh sb="58" eb="62">
      <t>ムカンシンソウ</t>
    </rPh>
    <rPh sb="68" eb="72">
      <t>カイガイリョコウ</t>
    </rPh>
    <rPh sb="78" eb="79">
      <t>ヒト</t>
    </rPh>
    <rPh sb="80" eb="81">
      <t>オオ</t>
    </rPh>
    <phoneticPr fontId="3"/>
  </si>
  <si>
    <t>２．３　国籍，海外旅行経験</t>
    <rPh sb="4" eb="6">
      <t>コクセキ</t>
    </rPh>
    <rPh sb="7" eb="9">
      <t>カイガイ</t>
    </rPh>
    <rPh sb="9" eb="11">
      <t>リョコウ</t>
    </rPh>
    <rPh sb="11" eb="13">
      <t>ケイケン</t>
    </rPh>
    <phoneticPr fontId="3"/>
  </si>
  <si>
    <t>「京都ファン」は，他の旅行先への意欲も旺盛であるが，価格優位性やイベントが差別化の要素となりやすいと考えられる。
「フォロー層」も価格優位性とイベントが重要であるが，家族や親しい人に誘われたらという回答も多いため，「京都ファン」が「フォロー層」に影響を与えるような流れを作ることが有効であると考えられる。</t>
    <rPh sb="1" eb="3">
      <t>キョウト</t>
    </rPh>
    <rPh sb="9" eb="10">
      <t>ホカ</t>
    </rPh>
    <rPh sb="11" eb="14">
      <t>リョコウサキ</t>
    </rPh>
    <rPh sb="16" eb="18">
      <t>イヨク</t>
    </rPh>
    <rPh sb="19" eb="21">
      <t>オウセイ</t>
    </rPh>
    <rPh sb="26" eb="28">
      <t>カカク</t>
    </rPh>
    <rPh sb="28" eb="31">
      <t>ユウイセイ</t>
    </rPh>
    <rPh sb="37" eb="40">
      <t>サベツカ</t>
    </rPh>
    <rPh sb="41" eb="43">
      <t>ヨウソ</t>
    </rPh>
    <rPh sb="50" eb="51">
      <t>カンガ</t>
    </rPh>
    <rPh sb="62" eb="63">
      <t>ソウ</t>
    </rPh>
    <rPh sb="65" eb="70">
      <t>カカクユウイセイ</t>
    </rPh>
    <rPh sb="76" eb="78">
      <t>ジュウヨウ</t>
    </rPh>
    <rPh sb="83" eb="85">
      <t>カゾク</t>
    </rPh>
    <rPh sb="86" eb="87">
      <t>シタ</t>
    </rPh>
    <rPh sb="89" eb="90">
      <t>ヒト</t>
    </rPh>
    <rPh sb="91" eb="92">
      <t>サソ</t>
    </rPh>
    <rPh sb="99" eb="101">
      <t>カイトウ</t>
    </rPh>
    <rPh sb="102" eb="103">
      <t>オオ</t>
    </rPh>
    <rPh sb="108" eb="110">
      <t>キョウト</t>
    </rPh>
    <rPh sb="120" eb="121">
      <t>ソウ</t>
    </rPh>
    <rPh sb="123" eb="125">
      <t>エイキョウ</t>
    </rPh>
    <rPh sb="126" eb="127">
      <t>アタ</t>
    </rPh>
    <rPh sb="132" eb="133">
      <t>ナガ</t>
    </rPh>
    <rPh sb="135" eb="136">
      <t>ツク</t>
    </rPh>
    <phoneticPr fontId="3"/>
  </si>
  <si>
    <t>平均</t>
  </si>
  <si>
    <t>サンプル数</t>
  </si>
  <si>
    <t>男</t>
  </si>
  <si>
    <t>女</t>
  </si>
  <si>
    <t>１９歳以下</t>
  </si>
  <si>
    <t>２０～２４歳</t>
  </si>
  <si>
    <t>２５～２９歳</t>
  </si>
  <si>
    <t>３０～３４歳</t>
  </si>
  <si>
    <t>３５～３９歳</t>
  </si>
  <si>
    <t>４０～４４歳</t>
  </si>
  <si>
    <t>４５～４９歳</t>
  </si>
  <si>
    <t>５０～５４歳</t>
  </si>
  <si>
    <t>５５～５９歳</t>
  </si>
  <si>
    <t>６０～６４歳</t>
  </si>
  <si>
    <t>６５～６９歳</t>
  </si>
  <si>
    <t>７０歳以上</t>
  </si>
  <si>
    <t>５万円未満</t>
  </si>
  <si>
    <t>５万円以上１０万円未満</t>
  </si>
  <si>
    <t>１０万円以上２０万円未満</t>
  </si>
  <si>
    <t>２０万円以上３０万円未満</t>
  </si>
  <si>
    <t>３０万円以上４０万円未満</t>
  </si>
  <si>
    <t>４０万円以上５０万円未満</t>
  </si>
  <si>
    <t>５０万円以上１００万円未満</t>
  </si>
  <si>
    <t>１００万円以上１５０万円未満</t>
  </si>
  <si>
    <t>１５０万円以上２００万円未満</t>
  </si>
  <si>
    <t>２００万円以上２５０万円未満</t>
  </si>
  <si>
    <t>２５０万円以上３００万円未満</t>
  </si>
  <si>
    <t>３００万円以上３５０万円未満</t>
  </si>
  <si>
    <t>３５０万円以上</t>
  </si>
  <si>
    <t>わからない／答えたくない</t>
  </si>
  <si>
    <t>５．旅行スタイル</t>
  </si>
  <si>
    <t>団体旅行（添乗員付き）を利用する</t>
  </si>
  <si>
    <t>ガイドツアーを予約しておいて、一日中案内してもらう</t>
  </si>
  <si>
    <t>自国にいるあいだにガイドブック等で情報収集して、入念な計画を立てる</t>
  </si>
  <si>
    <t>特定の観光名所を案内しているガイドを必要に応じてスポットで利用する</t>
  </si>
  <si>
    <t>現地に到着してから、スマートフォンやタブレット等を利用して調べる</t>
  </si>
  <si>
    <t>案内所スタッフやホテルのコンシェルジュに相談する</t>
  </si>
  <si>
    <t>現地住民に声をかけて教えてもらう</t>
  </si>
  <si>
    <t>現地にいる家族・知人等に案内してもらう</t>
  </si>
  <si>
    <t>その他</t>
  </si>
  <si>
    <t>今までに外国に旅行をしたことがない</t>
  </si>
  <si>
    <t>６．旅行の参考媒体</t>
  </si>
  <si>
    <t>Ｌｏｎｌｅｙ　Ｐｌａｎｅｔ</t>
  </si>
  <si>
    <t>Ｍｉｃｈｅｌｉｎ　Ｔｒａｖｅｌ</t>
  </si>
  <si>
    <t>地球の歩き方</t>
  </si>
  <si>
    <t>その他の旅行ガイドブック</t>
  </si>
  <si>
    <t>Ｔｒａｖｅｌ　ａｎｄ　Ｌｅｉｓｕｒｅ</t>
  </si>
  <si>
    <t>ＣＯＮＤＥ　ＮＡＳＴ　ＴＲＡＶＥＬＥＲ</t>
  </si>
  <si>
    <t>ＷＡＮＤＥＲＬＵＳＴ</t>
  </si>
  <si>
    <t>その他の雑誌</t>
  </si>
  <si>
    <t>政府や観光局のホームページ</t>
  </si>
  <si>
    <t>ホテル検索・予約サイト</t>
  </si>
  <si>
    <t>Ｔｒｉｐａｄｖｉｓｏｒ</t>
  </si>
  <si>
    <t>携程旅行網（Ｃｔｒｉｐ）</t>
  </si>
  <si>
    <t>その他のＷＥＢサイト</t>
  </si>
  <si>
    <t>Ｗｅｉｂｏ</t>
  </si>
  <si>
    <t>Ｆａｃｅｂｏｏｋ</t>
  </si>
  <si>
    <t>その他のＳＮＳ</t>
  </si>
  <si>
    <t>コンシェルジュサービス（Ｖｉｒｔｕｏｓｏ等）</t>
  </si>
  <si>
    <t>家族・友人・知人からの口コミ</t>
  </si>
  <si>
    <t>特に参考とする媒体はない</t>
  </si>
  <si>
    <t>この中にあてはまるものはない</t>
  </si>
  <si>
    <t>（累積縦計％）</t>
  </si>
  <si>
    <t>８．京都を知っているか？</t>
  </si>
  <si>
    <t>９．京都への興味の度合い</t>
  </si>
  <si>
    <t>１０．京都の魅力</t>
  </si>
  <si>
    <t>有名な文化遺産が数多くある</t>
  </si>
  <si>
    <t>街に歴史があり、物語を楽しむことができる</t>
  </si>
  <si>
    <t>街並みに日本らしさが感じられる</t>
  </si>
  <si>
    <t>食事が美味しい</t>
  </si>
  <si>
    <t>街が清潔である</t>
  </si>
  <si>
    <t>買物環境が充実している</t>
  </si>
  <si>
    <t>宿泊費や飲食費など、滞在費用が安い</t>
  </si>
  <si>
    <t>上質なサービスを受けることができる</t>
  </si>
  <si>
    <t>外国人にとって観光しやすい</t>
  </si>
  <si>
    <t>治安がよい</t>
  </si>
  <si>
    <t>交通の利便性が良い</t>
  </si>
  <si>
    <t>京都のことをあまりよく知らないので、わからない</t>
  </si>
  <si>
    <t>※各セグメントのBEST３を赤字で示す</t>
  </si>
  <si>
    <t>１１．京都の弱み</t>
  </si>
  <si>
    <t>有名な観光地が少ない</t>
  </si>
  <si>
    <t>観るものはあっても、体験できることが少ない</t>
  </si>
  <si>
    <t>文化が異なりすぎるため，理解が難しい</t>
  </si>
  <si>
    <t>街並みが雑然としている</t>
  </si>
  <si>
    <t>買い物ができる場所が少ない</t>
  </si>
  <si>
    <t>ルールやしきたりが多く、堅苦しいイメージがある</t>
  </si>
  <si>
    <t>人工的な景観が多く、雄大さが足りない</t>
  </si>
  <si>
    <t>宿泊費や飲食費など、滞在費用が高い</t>
  </si>
  <si>
    <t>サービスの品質が高くない</t>
  </si>
  <si>
    <t>マイナーな観光都市であり、出会いが少ない</t>
  </si>
  <si>
    <t>言葉が通じない</t>
  </si>
  <si>
    <t>治安が悪い</t>
  </si>
  <si>
    <t>交通の利便性が良くない</t>
  </si>
  <si>
    <t>混雑している</t>
  </si>
  <si>
    <t>名物料理が少ない</t>
  </si>
  <si>
    <t>１２．京都訪問の条件</t>
  </si>
  <si>
    <t>観光客が少ない季節になれば</t>
  </si>
  <si>
    <t>家族や親しい人に誘われたら</t>
  </si>
  <si>
    <t>日本や京都に住んでいる友人ができれば</t>
  </si>
  <si>
    <t>仕事の都合などのきっかけがあれば</t>
  </si>
  <si>
    <t>旅費の資金が貯まったら</t>
  </si>
  <si>
    <t>他に行きたい旅行先を一通り制覇したら</t>
  </si>
  <si>
    <t>メディアで京都が取り上げられたら</t>
  </si>
  <si>
    <t>自国語の詳しいガイドブックが手に入ったら</t>
  </si>
  <si>
    <t>直行便が就航したら</t>
  </si>
  <si>
    <t>普段よく利用するホテルがあれば</t>
  </si>
  <si>
    <t>特に関心がないので、訪問するつもりは無い</t>
  </si>
  <si>
    <t>１４．二条城訪問理由</t>
  </si>
  <si>
    <t>有名だから</t>
  </si>
  <si>
    <t>世界遺産だから</t>
  </si>
  <si>
    <t>以前訪れて気に入ったから</t>
  </si>
  <si>
    <t>同行者が行きたいといったから</t>
  </si>
  <si>
    <t>ツアーに組み込まれていたから</t>
  </si>
  <si>
    <t>ガイドブックに掲載されていたから</t>
  </si>
  <si>
    <t>旅行代理店で薦められたから</t>
  </si>
  <si>
    <t>観光案内所で薦められたから</t>
  </si>
  <si>
    <t>家族・友人・知人から薦められたから</t>
  </si>
  <si>
    <t>インターネットで調べて評価が高かったから</t>
  </si>
  <si>
    <t>宿泊先から近かったから</t>
  </si>
  <si>
    <t>アクセスしやすい場所にあったから</t>
  </si>
  <si>
    <t>日本の城郭建築に関心があるから</t>
  </si>
  <si>
    <t>入城料が安かったから</t>
  </si>
  <si>
    <t>１７．二条城の魅力</t>
  </si>
  <si>
    <t>日本の歴史的な建築物であること</t>
  </si>
  <si>
    <t>世界遺産であること</t>
  </si>
  <si>
    <t>景観が美しいこと</t>
  </si>
  <si>
    <t>障壁画が見られること</t>
  </si>
  <si>
    <t>鴬張りの廊下があること</t>
  </si>
  <si>
    <t>自然の風景を楽しむことができること</t>
  </si>
  <si>
    <t>１５．二条城に行かなかった理由</t>
  </si>
  <si>
    <t>二条城のことを知らなかったから</t>
  </si>
  <si>
    <t>同行者が行きたくないといったから</t>
  </si>
  <si>
    <t>時間がなくて行けなかったから</t>
  </si>
  <si>
    <t>魅力を感じないから</t>
  </si>
  <si>
    <t>他に行きたい訪問先があったから</t>
  </si>
  <si>
    <t>アクセスが不便だったから</t>
  </si>
  <si>
    <t>入城料が高かったから</t>
  </si>
  <si>
    <t>家族・友人・知人からの評価が低かったから</t>
  </si>
  <si>
    <t>インターネットで調べて評価が低かったから</t>
  </si>
  <si>
    <t>１６．二条城に行きたくなった？</t>
  </si>
  <si>
    <t>行ってみたいと思う</t>
  </si>
  <si>
    <t>行ってみたいとは思わない</t>
  </si>
  <si>
    <t>（累積横計％）</t>
  </si>
  <si>
    <t>二条城</t>
  </si>
  <si>
    <t>知らない</t>
  </si>
  <si>
    <t>知っている</t>
  </si>
  <si>
    <t>知っていて
興味がある</t>
  </si>
  <si>
    <t>行ったことがある</t>
  </si>
  <si>
    <t>全世界</t>
  </si>
  <si>
    <t>京都ファン</t>
  </si>
  <si>
    <t>フォロー層</t>
  </si>
  <si>
    <t>関心あり層</t>
  </si>
  <si>
    <t>無関心層</t>
  </si>
  <si>
    <t>０．国籍</t>
  </si>
  <si>
    <t>オーストラリア</t>
  </si>
  <si>
    <t>７．５年以内の海外旅行回数</t>
  </si>
  <si>
    <t>海外旅行はしていない</t>
  </si>
  <si>
    <t>１回</t>
  </si>
  <si>
    <t>２回</t>
  </si>
  <si>
    <t>３回</t>
  </si>
  <si>
    <t>４回</t>
  </si>
  <si>
    <t>５回以上</t>
  </si>
  <si>
    <t>すでに行く予定がある</t>
  </si>
  <si>
    <t>ライフステージが変わったら</t>
  </si>
  <si>
    <t>イベントに合わせて</t>
  </si>
  <si>
    <t>スポーツや音楽など興味があるイベント</t>
  </si>
  <si>
    <t>為替レートや航空運賃が変わったら</t>
  </si>
  <si>
    <t>マイルが貯まるなど</t>
  </si>
  <si>
    <t>詳しく知ることができる機会があったら</t>
  </si>
  <si>
    <t>現地に馴染むことに対する不安がなくなったら</t>
  </si>
  <si>
    <t>具体的な条件は無い</t>
  </si>
  <si>
    <t>推計
国外旅行者数
（万人）</t>
    <rPh sb="3" eb="5">
      <t>コクガイ</t>
    </rPh>
    <rPh sb="5" eb="8">
      <t>リョコウシャ</t>
    </rPh>
    <rPh sb="8" eb="9">
      <t>スウ</t>
    </rPh>
    <rPh sb="11" eb="13">
      <t>マンニン</t>
    </rPh>
    <phoneticPr fontId="9"/>
  </si>
  <si>
    <t>京都
認知率</t>
    <rPh sb="0" eb="2">
      <t>キョウト</t>
    </rPh>
    <rPh sb="3" eb="6">
      <t>ニンチリツ</t>
    </rPh>
    <phoneticPr fontId="9"/>
  </si>
  <si>
    <t>距離係数</t>
    <rPh sb="0" eb="2">
      <t>キョリ</t>
    </rPh>
    <rPh sb="2" eb="4">
      <t>ケイスウ</t>
    </rPh>
    <phoneticPr fontId="9"/>
  </si>
  <si>
    <t>潜在市場規模（万人）</t>
    <rPh sb="0" eb="2">
      <t>センザイ</t>
    </rPh>
    <rPh sb="2" eb="6">
      <t>シジョウキボ</t>
    </rPh>
    <rPh sb="7" eb="9">
      <t>マンニン</t>
    </rPh>
    <phoneticPr fontId="9"/>
  </si>
  <si>
    <t>延べ入込客数
推計値
（万人）</t>
    <rPh sb="0" eb="1">
      <t>ノ</t>
    </rPh>
    <rPh sb="2" eb="3">
      <t>イ</t>
    </rPh>
    <rPh sb="3" eb="4">
      <t>コ</t>
    </rPh>
    <rPh sb="4" eb="6">
      <t>キャクスウ</t>
    </rPh>
    <rPh sb="7" eb="10">
      <t>スイケイチ</t>
    </rPh>
    <rPh sb="12" eb="14">
      <t>マンニン</t>
    </rPh>
    <phoneticPr fontId="9"/>
  </si>
  <si>
    <t>京都
選択率</t>
    <rPh sb="0" eb="2">
      <t>キョウト</t>
    </rPh>
    <rPh sb="3" eb="5">
      <t>センタク</t>
    </rPh>
    <rPh sb="5" eb="6">
      <t>リツ</t>
    </rPh>
    <phoneticPr fontId="9"/>
  </si>
  <si>
    <t>宿泊延べ人数（万人）</t>
    <rPh sb="0" eb="2">
      <t>シュクハク</t>
    </rPh>
    <rPh sb="2" eb="3">
      <t>ノ</t>
    </rPh>
    <rPh sb="4" eb="6">
      <t>ニンズウ</t>
    </rPh>
    <rPh sb="7" eb="9">
      <t>マンニン</t>
    </rPh>
    <phoneticPr fontId="9"/>
  </si>
  <si>
    <t>推定宿泊
延べ人数
（万人）</t>
    <rPh sb="0" eb="2">
      <t>スイテイ</t>
    </rPh>
    <rPh sb="2" eb="4">
      <t>シュクハク</t>
    </rPh>
    <rPh sb="5" eb="6">
      <t>ノ</t>
    </rPh>
    <rPh sb="7" eb="9">
      <t>ニンズウ</t>
    </rPh>
    <rPh sb="11" eb="13">
      <t>マンニン</t>
    </rPh>
    <phoneticPr fontId="9"/>
  </si>
  <si>
    <t>出典</t>
    <rPh sb="0" eb="2">
      <t>シュッテン</t>
    </rPh>
    <phoneticPr fontId="9"/>
  </si>
  <si>
    <t>UNWTO</t>
    <phoneticPr fontId="9"/>
  </si>
  <si>
    <t>独自調査</t>
    <rPh sb="0" eb="4">
      <t>ドクジチョウサ</t>
    </rPh>
    <phoneticPr fontId="9"/>
  </si>
  <si>
    <t>京都観光
総合調査</t>
    <rPh sb="0" eb="4">
      <t>キョウトカンコウ</t>
    </rPh>
    <rPh sb="5" eb="7">
      <t>ソウゴウ</t>
    </rPh>
    <rPh sb="7" eb="9">
      <t>チョウサ</t>
    </rPh>
    <phoneticPr fontId="9"/>
  </si>
  <si>
    <t>ホテル統計</t>
    <rPh sb="3" eb="5">
      <t>トウケイ</t>
    </rPh>
    <phoneticPr fontId="9"/>
  </si>
  <si>
    <t>ホテル統計
（調査カバー率
　  ４割から逆算）</t>
    <rPh sb="3" eb="5">
      <t>トウケイ</t>
    </rPh>
    <phoneticPr fontId="9"/>
  </si>
  <si>
    <t>ホテル統計
（調査カバー率
　  2.5割で逆算）</t>
    <rPh sb="3" eb="5">
      <t>トウケイ</t>
    </rPh>
    <rPh sb="20" eb="21">
      <t>ワリ</t>
    </rPh>
    <phoneticPr fontId="9"/>
  </si>
  <si>
    <t>出典データ時点</t>
    <rPh sb="0" eb="2">
      <t>シュッテン</t>
    </rPh>
    <rPh sb="5" eb="7">
      <t>ジテン</t>
    </rPh>
    <phoneticPr fontId="9"/>
  </si>
  <si>
    <t>2020年
（2011年時点推計）</t>
    <rPh sb="11" eb="12">
      <t>ネン</t>
    </rPh>
    <rPh sb="12" eb="14">
      <t>ジテン</t>
    </rPh>
    <rPh sb="14" eb="16">
      <t>スイケイ</t>
    </rPh>
    <phoneticPr fontId="9"/>
  </si>
  <si>
    <t>2017年</t>
    <rPh sb="4" eb="5">
      <t>ネン</t>
    </rPh>
    <phoneticPr fontId="9"/>
  </si>
  <si>
    <t>2020年
（2011年時点推計）</t>
    <rPh sb="4" eb="5">
      <t>ネン</t>
    </rPh>
    <phoneticPr fontId="9"/>
  </si>
  <si>
    <t>2020年</t>
    <rPh sb="4" eb="5">
      <t>ネン</t>
    </rPh>
    <phoneticPr fontId="9"/>
  </si>
  <si>
    <t>人数</t>
    <rPh sb="0" eb="2">
      <t>ニンズウ</t>
    </rPh>
    <phoneticPr fontId="9"/>
  </si>
  <si>
    <t>北米圏</t>
    <rPh sb="0" eb="2">
      <t>ホクベイ</t>
    </rPh>
    <rPh sb="2" eb="3">
      <t>ケン</t>
    </rPh>
    <phoneticPr fontId="9"/>
  </si>
  <si>
    <t>アジア
オセアニア圏</t>
    <rPh sb="9" eb="10">
      <t>ケン</t>
    </rPh>
    <phoneticPr fontId="9"/>
  </si>
  <si>
    <t>ヨーロッパ圏</t>
    <rPh sb="5" eb="6">
      <t>ケン</t>
    </rPh>
    <phoneticPr fontId="9"/>
  </si>
  <si>
    <t>補正後</t>
    <rPh sb="0" eb="3">
      <t>ホセイゴ</t>
    </rPh>
    <phoneticPr fontId="9"/>
  </si>
  <si>
    <t>構成比</t>
    <rPh sb="0" eb="3">
      <t>コウセイヒ</t>
    </rPh>
    <phoneticPr fontId="9"/>
  </si>
  <si>
    <t>対象エリア以外も母数に含む</t>
    <rPh sb="0" eb="2">
      <t>タイショウ</t>
    </rPh>
    <rPh sb="5" eb="7">
      <t>イガイ</t>
    </rPh>
    <rPh sb="8" eb="10">
      <t>ボスウ</t>
    </rPh>
    <rPh sb="11" eb="12">
      <t>フク</t>
    </rPh>
    <phoneticPr fontId="9"/>
  </si>
  <si>
    <t>同地域</t>
    <rPh sb="0" eb="3">
      <t>ドウチイキ</t>
    </rPh>
    <phoneticPr fontId="9"/>
  </si>
  <si>
    <t>他地域</t>
    <rPh sb="0" eb="1">
      <t>ホカ</t>
    </rPh>
    <rPh sb="1" eb="3">
      <t>チイキ</t>
    </rPh>
    <phoneticPr fontId="9"/>
  </si>
  <si>
    <t>近距離率</t>
    <rPh sb="0" eb="3">
      <t>キンキョリ</t>
    </rPh>
    <rPh sb="3" eb="4">
      <t>リツ</t>
    </rPh>
    <phoneticPr fontId="9"/>
  </si>
  <si>
    <t>遠距離率</t>
    <rPh sb="0" eb="3">
      <t>エンキョリ</t>
    </rPh>
    <rPh sb="3" eb="4">
      <t>リツ</t>
    </rPh>
    <phoneticPr fontId="9"/>
  </si>
  <si>
    <t>2020年推計</t>
    <rPh sb="4" eb="5">
      <t>ネン</t>
    </rPh>
    <rPh sb="5" eb="7">
      <t>スイケイ</t>
    </rPh>
    <phoneticPr fontId="9"/>
  </si>
  <si>
    <t>2020年からの増加数</t>
    <rPh sb="4" eb="5">
      <t>ネン</t>
    </rPh>
    <rPh sb="8" eb="10">
      <t>ゾウカ</t>
    </rPh>
    <rPh sb="10" eb="11">
      <t>スウ</t>
    </rPh>
    <phoneticPr fontId="9"/>
  </si>
  <si>
    <t>2030年
（2011年時点推計）</t>
    <rPh sb="4" eb="5">
      <t>ネン</t>
    </rPh>
    <phoneticPr fontId="9"/>
  </si>
  <si>
    <t>2030年</t>
    <rPh sb="4" eb="5">
      <t>ネン</t>
    </rPh>
    <phoneticPr fontId="9"/>
  </si>
  <si>
    <t>日本</t>
    <rPh sb="0" eb="2">
      <t>ニホン</t>
    </rPh>
    <phoneticPr fontId="9"/>
  </si>
  <si>
    <t>台湾</t>
    <rPh sb="0" eb="2">
      <t>タイワン</t>
    </rPh>
    <phoneticPr fontId="9"/>
  </si>
  <si>
    <t>香港</t>
    <rPh sb="0" eb="2">
      <t>ホンコン</t>
    </rPh>
    <phoneticPr fontId="9"/>
  </si>
  <si>
    <t>中国</t>
    <rPh sb="0" eb="2">
      <t>チュウゴク</t>
    </rPh>
    <phoneticPr fontId="9"/>
  </si>
  <si>
    <t>スペイン</t>
    <phoneticPr fontId="9"/>
  </si>
  <si>
    <t>ドイツ</t>
    <phoneticPr fontId="9"/>
  </si>
  <si>
    <t>フランス</t>
    <phoneticPr fontId="9"/>
  </si>
  <si>
    <t>イギリス</t>
    <phoneticPr fontId="9"/>
  </si>
  <si>
    <t>オーストラリア</t>
    <phoneticPr fontId="9"/>
  </si>
  <si>
    <t>アメリカ</t>
    <phoneticPr fontId="9"/>
  </si>
  <si>
    <t>全体</t>
    <rPh sb="0" eb="2">
      <t>ゼンタイ</t>
    </rPh>
    <phoneticPr fontId="9"/>
  </si>
  <si>
    <t>名物料理の少なさ</t>
    <rPh sb="5" eb="6">
      <t>スク</t>
    </rPh>
    <phoneticPr fontId="9"/>
  </si>
  <si>
    <t>混雑</t>
    <phoneticPr fontId="9"/>
  </si>
  <si>
    <t>交通が不便</t>
    <rPh sb="3" eb="5">
      <t>フベン</t>
    </rPh>
    <phoneticPr fontId="9"/>
  </si>
  <si>
    <t>治安の悪さ</t>
    <rPh sb="3" eb="4">
      <t>ワル</t>
    </rPh>
    <phoneticPr fontId="9"/>
  </si>
  <si>
    <t>言葉の壁</t>
    <rPh sb="3" eb="4">
      <t>カベ</t>
    </rPh>
    <phoneticPr fontId="9"/>
  </si>
  <si>
    <t>出会いの少なさ</t>
    <rPh sb="0" eb="2">
      <t>デア</t>
    </rPh>
    <rPh sb="4" eb="5">
      <t>スク</t>
    </rPh>
    <phoneticPr fontId="9"/>
  </si>
  <si>
    <t>サービス品質の低さ</t>
    <rPh sb="7" eb="8">
      <t>ヒク</t>
    </rPh>
    <phoneticPr fontId="9"/>
  </si>
  <si>
    <t>滞在費用の高さ</t>
    <rPh sb="5" eb="6">
      <t>タカ</t>
    </rPh>
    <phoneticPr fontId="9"/>
  </si>
  <si>
    <t>人工的な景観</t>
    <phoneticPr fontId="9"/>
  </si>
  <si>
    <t>堅苦しいイメージ</t>
    <rPh sb="0" eb="2">
      <t>カタクル</t>
    </rPh>
    <phoneticPr fontId="9"/>
  </si>
  <si>
    <t>買い物スポットの不足</t>
    <rPh sb="8" eb="10">
      <t>ブソク</t>
    </rPh>
    <phoneticPr fontId="9"/>
  </si>
  <si>
    <t>雑然とした街並み</t>
    <rPh sb="0" eb="2">
      <t>ザツゼン</t>
    </rPh>
    <rPh sb="5" eb="7">
      <t>マチナ</t>
    </rPh>
    <phoneticPr fontId="9"/>
  </si>
  <si>
    <t>文化の違い</t>
    <rPh sb="0" eb="2">
      <t>ブンカ</t>
    </rPh>
    <rPh sb="3" eb="4">
      <t>チガ</t>
    </rPh>
    <phoneticPr fontId="9"/>
  </si>
  <si>
    <t>魅力の不足</t>
    <rPh sb="0" eb="2">
      <t>ミリョク</t>
    </rPh>
    <rPh sb="3" eb="5">
      <t>フソク</t>
    </rPh>
    <phoneticPr fontId="9"/>
  </si>
  <si>
    <t>体験コンテンツの不足</t>
    <rPh sb="0" eb="2">
      <t>タイケン</t>
    </rPh>
    <rPh sb="8" eb="10">
      <t>フソク</t>
    </rPh>
    <phoneticPr fontId="9"/>
  </si>
  <si>
    <t>観光スポットの不足</t>
    <rPh sb="0" eb="2">
      <t>カンコウ</t>
    </rPh>
    <rPh sb="7" eb="9">
      <t>フソク</t>
    </rPh>
    <phoneticPr fontId="9"/>
  </si>
  <si>
    <t>Y軸</t>
    <rPh sb="1" eb="2">
      <t>ジク</t>
    </rPh>
    <phoneticPr fontId="9"/>
  </si>
  <si>
    <t>X軸</t>
    <rPh sb="1" eb="2">
      <t>ジク</t>
    </rPh>
    <phoneticPr fontId="9"/>
  </si>
  <si>
    <t>他の観光地と比べると、魅力が足りない</t>
  </si>
  <si>
    <t>宗教的な体験が充実している</t>
    <rPh sb="0" eb="3">
      <t>シュウキョウテキ</t>
    </rPh>
    <rPh sb="4" eb="6">
      <t>タイケン</t>
    </rPh>
    <rPh sb="7" eb="9">
      <t>ジュウジツ</t>
    </rPh>
    <phoneticPr fontId="8"/>
  </si>
  <si>
    <t>洗練された建築や日本庭園</t>
  </si>
  <si>
    <t>伝統的な日本の芸能（舞妓・能・狂言など）</t>
  </si>
  <si>
    <t>伝統的な日本の文化を体験することができる</t>
  </si>
  <si>
    <t>伝統工芸を購入・体験することができる</t>
  </si>
  <si>
    <t>季節ごとに美しい自然の風景を楽しむことができる</t>
  </si>
  <si>
    <t>様々な旅行者や住民と出会うことができる</t>
  </si>
  <si>
    <t>文化遺産</t>
    <phoneticPr fontId="9"/>
  </si>
  <si>
    <t>宗教的体験</t>
    <rPh sb="0" eb="3">
      <t>シュウキョウテキ</t>
    </rPh>
    <rPh sb="3" eb="5">
      <t>タイケン</t>
    </rPh>
    <phoneticPr fontId="3"/>
  </si>
  <si>
    <t>建築・庭園</t>
    <phoneticPr fontId="9"/>
  </si>
  <si>
    <t>街の歴史</t>
    <rPh sb="0" eb="1">
      <t>マチ</t>
    </rPh>
    <rPh sb="2" eb="4">
      <t>レキシ</t>
    </rPh>
    <phoneticPr fontId="9"/>
  </si>
  <si>
    <t>街並み</t>
    <rPh sb="0" eb="2">
      <t>マチナ</t>
    </rPh>
    <phoneticPr fontId="9"/>
  </si>
  <si>
    <t>伝統芸能</t>
    <phoneticPr fontId="9"/>
  </si>
  <si>
    <t>伝統文化</t>
    <rPh sb="0" eb="2">
      <t>デントウ</t>
    </rPh>
    <phoneticPr fontId="9"/>
  </si>
  <si>
    <t>伝統工芸</t>
    <phoneticPr fontId="9"/>
  </si>
  <si>
    <t>四季の風景</t>
    <rPh sb="0" eb="2">
      <t>シキ</t>
    </rPh>
    <rPh sb="3" eb="5">
      <t>フウケイ</t>
    </rPh>
    <phoneticPr fontId="9"/>
  </si>
  <si>
    <t>食事</t>
    <phoneticPr fontId="9"/>
  </si>
  <si>
    <t>清潔</t>
    <phoneticPr fontId="9"/>
  </si>
  <si>
    <t>買物環境</t>
    <phoneticPr fontId="9"/>
  </si>
  <si>
    <t>滞在費用の安さ</t>
    <rPh sb="5" eb="6">
      <t>ヤス</t>
    </rPh>
    <phoneticPr fontId="9"/>
  </si>
  <si>
    <t>上質なサービス</t>
    <phoneticPr fontId="9"/>
  </si>
  <si>
    <t>人との出会い</t>
    <rPh sb="0" eb="1">
      <t>ヒト</t>
    </rPh>
    <rPh sb="3" eb="5">
      <t>デア</t>
    </rPh>
    <phoneticPr fontId="9"/>
  </si>
  <si>
    <t>外国人に優しい</t>
    <rPh sb="4" eb="5">
      <t>ヤサ</t>
    </rPh>
    <phoneticPr fontId="9"/>
  </si>
  <si>
    <t>治安</t>
    <phoneticPr fontId="9"/>
  </si>
  <si>
    <t>交通の利便性</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</si>
</sst>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11"/>
      <color theme="1"/>
      <name val="游ゴシック"/>
      <family val="2"/>
      <charset val="128"/>
      <scheme val="minor"/>
    </font>
    <font>
      <b/>
      <sz val="14"/>
      <color theme="1"/>
      <name val="Meiryo UI"/>
      <family val="3"/>
      <charset val="128"/>
    </font>
    <font>
      <sz val="6"/>
      <name val="游ゴシック"/>
      <family val="2"/>
      <charset val="128"/>
      <scheme val="minor"/>
    </font>
    <font>
      <sz val="11"/>
      <color theme="1"/>
      <name val="Meiryo UI"/>
      <family val="3"/>
      <charset val="128"/>
    </font>
    <font>
      <sz val="11"/>
      <color theme="0"/>
      <name val="Meiryo UI"/>
      <family val="3"/>
      <charset val="128"/>
    </font>
    <font>
      <sz val="10"/>
      <color theme="1"/>
      <name val="Meiryo UI"/>
      <family val="3"/>
      <charset val="128"/>
    </font>
    <font>
      <b/>
      <sz val="11"/>
      <color theme="1"/>
      <name val="Meiryo UI"/>
      <family val="3"/>
      <charset val="128"/>
    </font>
    <font>
      <sz val="10"/>
      <color theme="1"/>
      <name val="Meiryo UI"/>
      <family val="2"/>
      <charset val="128"/>
    </font>
    <font>
      <sz val="6"/>
      <name val="Meiryo UI"/>
      <family val="2"/>
      <charset val="128"/>
    </font>
    <font>
      <sz val="10"/>
      <color theme="0"/>
      <name val="Meiryo UI"/>
      <family val="3"/>
      <charset val="128"/>
    </font>
    <font>
      <sz val="10"/>
      <color theme="0"/>
      <name val="Meiryo UI"/>
      <family val="2"/>
      <charset val="128"/>
    </font>
  </fonts>
  <fills count="10">
    <fill>
      <patternFill patternType="none"/>
    </fill>
    <fill>
      <patternFill patternType="gray125"/>
    </fill>
    <fill>
      <patternFill patternType="solid">
        <fgColor theme="3"/>
        <bgColor indexed="64"/>
      </patternFill>
    </fill>
    <fill>
      <patternFill patternType="solid">
        <fgColor rgb="FFFFCCCC"/>
        <bgColor indexed="64"/>
      </patternFill>
    </fill>
    <fill>
      <patternFill patternType="solid">
        <fgColor rgb="FFCC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14996795556505021"/>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88">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5" fillId="2" borderId="1" xfId="0" applyFont="1" applyFill="1" applyBorder="1">
      <alignment vertical="center"/>
    </xf>
    <xf numFmtId="0" fontId="4" fillId="0" borderId="1" xfId="0" applyFont="1" applyBorder="1">
      <alignment vertical="center"/>
    </xf>
    <xf numFmtId="0" fontId="5" fillId="2" borderId="2" xfId="0" applyFont="1" applyFill="1" applyBorder="1">
      <alignment vertical="center"/>
    </xf>
    <xf numFmtId="176" fontId="4" fillId="0" borderId="2" xfId="2" applyNumberFormat="1" applyFont="1" applyBorder="1">
      <alignment vertical="center"/>
    </xf>
    <xf numFmtId="0" fontId="5" fillId="2" borderId="3" xfId="0" applyFont="1" applyFill="1" applyBorder="1">
      <alignment vertical="center"/>
    </xf>
    <xf numFmtId="176" fontId="4" fillId="0" borderId="3" xfId="2" applyNumberFormat="1" applyFont="1" applyBorder="1">
      <alignment vertical="center"/>
    </xf>
    <xf numFmtId="38" fontId="4" fillId="0" borderId="1" xfId="1" applyFont="1" applyBorder="1">
      <alignment vertical="center"/>
    </xf>
    <xf numFmtId="0" fontId="5" fillId="2" borderId="4" xfId="0" applyFont="1" applyFill="1" applyBorder="1">
      <alignment vertical="center"/>
    </xf>
    <xf numFmtId="176" fontId="4" fillId="0" borderId="4" xfId="2" applyNumberFormat="1" applyFont="1" applyBorder="1">
      <alignment vertical="center"/>
    </xf>
    <xf numFmtId="0" fontId="7" fillId="0" borderId="0" xfId="0" applyFont="1">
      <alignment vertical="center"/>
    </xf>
    <xf numFmtId="0" fontId="5" fillId="2" borderId="2" xfId="0" applyFont="1" applyFill="1" applyBorder="1" applyAlignment="1">
      <alignment vertical="center" wrapText="1"/>
    </xf>
    <xf numFmtId="176" fontId="4" fillId="0" borderId="2" xfId="2" applyNumberFormat="1" applyFont="1" applyBorder="1" applyAlignment="1">
      <alignment vertical="center" wrapText="1"/>
    </xf>
    <xf numFmtId="0" fontId="4" fillId="0" borderId="0" xfId="0" applyFont="1" applyAlignment="1">
      <alignment vertical="center" wrapText="1"/>
    </xf>
    <xf numFmtId="0" fontId="5" fillId="2" borderId="4" xfId="0" applyFont="1" applyFill="1" applyBorder="1" applyAlignment="1">
      <alignment vertical="center" wrapText="1"/>
    </xf>
    <xf numFmtId="176" fontId="4" fillId="0" borderId="4" xfId="2" applyNumberFormat="1" applyFont="1" applyBorder="1" applyAlignment="1">
      <alignment vertical="center" wrapText="1"/>
    </xf>
    <xf numFmtId="0" fontId="5" fillId="2" borderId="3" xfId="0" applyFont="1" applyFill="1" applyBorder="1" applyAlignment="1">
      <alignment vertical="center" wrapText="1"/>
    </xf>
    <xf numFmtId="176" fontId="4" fillId="0" borderId="3" xfId="2" applyNumberFormat="1" applyFont="1" applyBorder="1" applyAlignment="1">
      <alignment vertical="center" wrapText="1"/>
    </xf>
    <xf numFmtId="0" fontId="4" fillId="3" borderId="1" xfId="0" applyFont="1" applyFill="1" applyBorder="1">
      <alignment vertical="center"/>
    </xf>
    <xf numFmtId="0" fontId="4" fillId="4" borderId="1" xfId="0" applyFont="1" applyFill="1" applyBorder="1">
      <alignment vertical="center"/>
    </xf>
    <xf numFmtId="176" fontId="7" fillId="0" borderId="2" xfId="2" applyNumberFormat="1" applyFont="1" applyBorder="1">
      <alignment vertical="center"/>
    </xf>
    <xf numFmtId="176" fontId="7" fillId="0" borderId="4" xfId="2" applyNumberFormat="1" applyFont="1" applyBorder="1">
      <alignment vertical="center"/>
    </xf>
    <xf numFmtId="0" fontId="5" fillId="5" borderId="1" xfId="0" applyFont="1" applyFill="1" applyBorder="1">
      <alignment vertical="center"/>
    </xf>
    <xf numFmtId="0" fontId="5" fillId="5" borderId="13" xfId="0" applyFont="1" applyFill="1" applyBorder="1" applyAlignment="1">
      <alignment horizontal="center" vertical="top" wrapText="1"/>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16" xfId="0" applyFont="1" applyFill="1" applyBorder="1" applyAlignment="1">
      <alignment horizontal="center" vertical="top" wrapText="1"/>
    </xf>
    <xf numFmtId="0" fontId="4" fillId="6" borderId="1" xfId="0" applyFont="1" applyFill="1" applyBorder="1">
      <alignment vertical="center"/>
    </xf>
    <xf numFmtId="38" fontId="4" fillId="0" borderId="13" xfId="1" applyFont="1" applyBorder="1">
      <alignment vertical="center"/>
    </xf>
    <xf numFmtId="176" fontId="4" fillId="0" borderId="14" xfId="2" applyNumberFormat="1" applyFont="1" applyBorder="1">
      <alignment vertical="center"/>
    </xf>
    <xf numFmtId="176" fontId="4" fillId="0" borderId="15" xfId="2" applyNumberFormat="1" applyFont="1" applyBorder="1">
      <alignment vertical="center"/>
    </xf>
    <xf numFmtId="176" fontId="4" fillId="0" borderId="16" xfId="2" applyNumberFormat="1" applyFont="1" applyBorder="1">
      <alignment vertical="center"/>
    </xf>
    <xf numFmtId="0" fontId="4" fillId="0" borderId="18" xfId="0" applyFont="1" applyBorder="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8" fillId="0" borderId="0" xfId="3">
      <alignment vertical="center"/>
    </xf>
    <xf numFmtId="0" fontId="8" fillId="0" borderId="0" xfId="3" applyAlignment="1">
      <alignment horizontal="center" vertical="center"/>
    </xf>
    <xf numFmtId="0" fontId="8" fillId="0" borderId="0" xfId="3" applyAlignment="1">
      <alignment horizontal="center" vertical="top"/>
    </xf>
    <xf numFmtId="0" fontId="8" fillId="0" borderId="0" xfId="3" applyAlignment="1">
      <alignment horizontal="center" vertical="top" wrapText="1"/>
    </xf>
    <xf numFmtId="0" fontId="8" fillId="0" borderId="0" xfId="3" applyAlignment="1">
      <alignment horizontal="center" vertical="center" wrapText="1"/>
    </xf>
    <xf numFmtId="38" fontId="0" fillId="0" borderId="0" xfId="4" applyFont="1">
      <alignment vertical="center"/>
    </xf>
    <xf numFmtId="176" fontId="0" fillId="0" borderId="0" xfId="5" applyNumberFormat="1" applyFont="1">
      <alignment vertical="center"/>
    </xf>
    <xf numFmtId="38" fontId="0" fillId="0" borderId="0" xfId="4" applyFont="1" applyFill="1">
      <alignment vertical="center"/>
    </xf>
    <xf numFmtId="0" fontId="6" fillId="0" borderId="0" xfId="3" applyFont="1">
      <alignment vertical="center"/>
    </xf>
    <xf numFmtId="2" fontId="8" fillId="0" borderId="0" xfId="3" applyNumberFormat="1">
      <alignment vertical="center"/>
    </xf>
    <xf numFmtId="0" fontId="10" fillId="7" borderId="0" xfId="3" applyFont="1" applyFill="1">
      <alignment vertical="center"/>
    </xf>
    <xf numFmtId="40" fontId="0" fillId="0" borderId="0" xfId="4" applyNumberFormat="1" applyFont="1">
      <alignment vertical="center"/>
    </xf>
    <xf numFmtId="0" fontId="11" fillId="7" borderId="0" xfId="3" applyFont="1" applyFill="1">
      <alignment vertical="center"/>
    </xf>
    <xf numFmtId="0" fontId="8" fillId="8" borderId="21" xfId="3" applyFill="1" applyBorder="1">
      <alignment vertical="center"/>
    </xf>
    <xf numFmtId="0" fontId="10" fillId="9" borderId="0" xfId="3" applyFont="1" applyFill="1">
      <alignment vertical="center"/>
    </xf>
    <xf numFmtId="0" fontId="11" fillId="9" borderId="0" xfId="3" applyFont="1" applyFill="1">
      <alignment vertical="center"/>
    </xf>
    <xf numFmtId="176" fontId="6" fillId="0" borderId="3" xfId="5" applyNumberFormat="1" applyFont="1" applyBorder="1" applyAlignment="1">
      <alignment vertical="center" wrapText="1"/>
    </xf>
    <xf numFmtId="0" fontId="10" fillId="2" borderId="3" xfId="3" applyFont="1" applyFill="1" applyBorder="1" applyAlignment="1">
      <alignment vertical="center" wrapText="1"/>
    </xf>
    <xf numFmtId="176" fontId="6" fillId="0" borderId="4" xfId="5" applyNumberFormat="1" applyFont="1" applyBorder="1" applyAlignment="1">
      <alignment vertical="center" wrapText="1"/>
    </xf>
    <xf numFmtId="0" fontId="10" fillId="2" borderId="4" xfId="3" applyFont="1" applyFill="1" applyBorder="1" applyAlignment="1">
      <alignment vertical="center" wrapText="1"/>
    </xf>
    <xf numFmtId="176" fontId="6" fillId="0" borderId="2" xfId="5" applyNumberFormat="1" applyFont="1" applyBorder="1" applyAlignment="1">
      <alignment vertical="center" wrapText="1"/>
    </xf>
    <xf numFmtId="0" fontId="10" fillId="2" borderId="2" xfId="3" applyFont="1" applyFill="1" applyBorder="1" applyAlignment="1">
      <alignment vertical="center" wrapText="1"/>
    </xf>
    <xf numFmtId="0" fontId="10" fillId="2" borderId="1" xfId="3" applyFont="1" applyFill="1" applyBorder="1">
      <alignment vertical="center"/>
    </xf>
    <xf numFmtId="0" fontId="6" fillId="0" borderId="0" xfId="3" applyFont="1" applyAlignment="1">
      <alignment horizontal="right" vertical="center"/>
    </xf>
    <xf numFmtId="0" fontId="4" fillId="0" borderId="0" xfId="3" applyFont="1">
      <alignment vertical="center"/>
    </xf>
    <xf numFmtId="0" fontId="4" fillId="0" borderId="0" xfId="3" applyFont="1" applyAlignment="1">
      <alignment horizontal="right" vertical="center"/>
    </xf>
    <xf numFmtId="0" fontId="4" fillId="0" borderId="5" xfId="0" applyFont="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wrapText="1"/>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8"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0"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5" fillId="5" borderId="17" xfId="0" applyFont="1" applyFill="1" applyBorder="1" applyAlignment="1">
      <alignment vertical="top" wrapText="1"/>
    </xf>
    <xf numFmtId="0" fontId="5" fillId="5" borderId="0" xfId="0" applyFont="1" applyFill="1" applyBorder="1" applyAlignment="1">
      <alignment vertical="top" wrapText="1"/>
    </xf>
    <xf numFmtId="0" fontId="4" fillId="0" borderId="10" xfId="0" applyFont="1" applyBorder="1" applyAlignment="1">
      <alignment horizontal="left" vertical="top" wrapText="1"/>
    </xf>
    <xf numFmtId="0" fontId="8" fillId="0" borderId="0" xfId="3" applyAlignment="1">
      <alignment horizontal="center" vertical="center" textRotation="255"/>
    </xf>
    <xf numFmtId="0" fontId="8" fillId="0" borderId="0" xfId="3" applyAlignment="1">
      <alignment horizontal="center" vertical="center" textRotation="255" wrapText="1"/>
    </xf>
  </cellXfs>
  <cellStyles count="6">
    <cellStyle name="パーセント" xfId="2" builtinId="5"/>
    <cellStyle name="パーセント 2" xfId="5" xr:uid="{5A37CA6E-D033-4E7B-BFDB-A1D6ACDD3183}"/>
    <cellStyle name="桁区切り" xfId="1" builtinId="6"/>
    <cellStyle name="桁区切り 2" xfId="4" xr:uid="{4B0B5DEF-822D-4C28-A3B6-BB1C54BF4F46}"/>
    <cellStyle name="標準" xfId="0" builtinId="0"/>
    <cellStyle name="標準 2" xfId="3" xr:uid="{7848BAF9-698F-47D5-AF2A-2607161147D9}"/>
  </cellStyles>
  <dxfs count="18">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color rgb="FF9C0006"/>
      </font>
      <fill>
        <patternFill>
          <bgColor rgb="FFFFC7CE"/>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font>
      <fill>
        <patternFill>
          <bgColor rgb="FFFFCCCC"/>
        </patternFill>
      </fill>
    </dxf>
    <dxf>
      <font>
        <b/>
        <i val="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[1]国別!$AB$117</c:f>
              <c:strCache>
                <c:ptCount val="1"/>
                <c:pt idx="0">
                  <c:v>アメリカ</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[1]国別!$AB$119:$AB$124</c:f>
              <c:numCache>
                <c:formatCode>General</c:formatCode>
                <c:ptCount val="6"/>
                <c:pt idx="0">
                  <c:v>3.65</c:v>
                </c:pt>
                <c:pt idx="1">
                  <c:v>4.1660000000000004</c:v>
                </c:pt>
                <c:pt idx="2">
                  <c:v>4.5220000000000002</c:v>
                </c:pt>
                <c:pt idx="3">
                  <c:v>4.016</c:v>
                </c:pt>
                <c:pt idx="4">
                  <c:v>3.8039999999999998</c:v>
                </c:pt>
                <c:pt idx="5">
                  <c:v>4.1500000000000004</c:v>
                </c:pt>
              </c:numCache>
            </c:numRef>
          </c:val>
          <c:extLst>
            <c:ext xmlns:c16="http://schemas.microsoft.com/office/drawing/2014/chart" uri="{C3380CC4-5D6E-409C-BE32-E72D297353CC}">
              <c16:uniqueId val="{00000000-7E99-4E91-8272-11C910CD37DF}"/>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[1]国別!$AK$117</c:f>
              <c:strCache>
                <c:ptCount val="1"/>
                <c:pt idx="0">
                  <c:v>日本</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[1]国別!$AK$119:$AK$124</c:f>
              <c:numCache>
                <c:formatCode>General</c:formatCode>
                <c:ptCount val="6"/>
                <c:pt idx="0">
                  <c:v>2.1859999999999999</c:v>
                </c:pt>
                <c:pt idx="1">
                  <c:v>3.6859999999999999</c:v>
                </c:pt>
                <c:pt idx="2">
                  <c:v>3.6560000000000001</c:v>
                </c:pt>
                <c:pt idx="3">
                  <c:v>3.81</c:v>
                </c:pt>
                <c:pt idx="4">
                  <c:v>2.528</c:v>
                </c:pt>
                <c:pt idx="5">
                  <c:v>3.43</c:v>
                </c:pt>
              </c:numCache>
            </c:numRef>
          </c:val>
          <c:extLst>
            <c:ext xmlns:c16="http://schemas.microsoft.com/office/drawing/2014/chart" uri="{C3380CC4-5D6E-409C-BE32-E72D297353CC}">
              <c16:uniqueId val="{00000000-6C66-40BD-9669-8E1D74AF5914}"/>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2"/>
              </a:solidFill>
              <a:ln w="9525">
                <a:noFill/>
              </a:ln>
              <a:effectLst/>
            </c:spPr>
          </c:marker>
          <c:dLbls>
            <c:dLbl>
              <c:idx val="0"/>
              <c:layout>
                <c:manualLayout>
                  <c:x val="-1.7638888888888996E-2"/>
                  <c:y val="-2.3518518518518518E-2"/>
                </c:manualLayout>
              </c:layout>
              <c:tx>
                <c:rich>
                  <a:bodyPr/>
                  <a:lstStyle/>
                  <a:p>
                    <a:r>
                      <a:rPr lang="ja-JP" altLang="en-US"/>
                      <a:t>文化遺産</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A5-4025-9EE8-4B35A8B664CF}"/>
                </c:ext>
              </c:extLst>
            </c:dLbl>
            <c:dLbl>
              <c:idx val="1"/>
              <c:layout>
                <c:manualLayout>
                  <c:x val="-5.2181828703703706E-2"/>
                  <c:y val="2.9398379629629604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宗教的体験</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6734907407407404"/>
                      <c:h val="6.7997916666666672E-2"/>
                    </c:manualLayout>
                  </c15:layout>
                </c:ext>
                <c:ext xmlns:c16="http://schemas.microsoft.com/office/drawing/2014/chart" uri="{C3380CC4-5D6E-409C-BE32-E72D297353CC}">
                  <c16:uniqueId val="{00000001-8DA5-4025-9EE8-4B35A8B664CF}"/>
                </c:ext>
              </c:extLst>
            </c:dLbl>
            <c:dLbl>
              <c:idx val="2"/>
              <c:layout>
                <c:manualLayout>
                  <c:x val="-0.10436319444444445"/>
                  <c:y val="-7.9374652777777832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建築・庭園</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6756944444444444"/>
                      <c:h val="3.3102314814814807E-2"/>
                    </c:manualLayout>
                  </c15:layout>
                </c:ext>
                <c:ext xmlns:c16="http://schemas.microsoft.com/office/drawing/2014/chart" uri="{C3380CC4-5D6E-409C-BE32-E72D297353CC}">
                  <c16:uniqueId val="{00000002-8DA5-4025-9EE8-4B35A8B664CF}"/>
                </c:ext>
              </c:extLst>
            </c:dLbl>
            <c:dLbl>
              <c:idx val="3"/>
              <c:layout>
                <c:manualLayout>
                  <c:x val="-1.3621064814814923E-2"/>
                  <c:y val="4.4098379629628551E-3"/>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街の歴史</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411111111111111"/>
                      <c:h val="6.8189120370370351E-2"/>
                    </c:manualLayout>
                  </c15:layout>
                </c:ext>
                <c:ext xmlns:c16="http://schemas.microsoft.com/office/drawing/2014/chart" uri="{C3380CC4-5D6E-409C-BE32-E72D297353CC}">
                  <c16:uniqueId val="{00000003-8DA5-4025-9EE8-4B35A8B664CF}"/>
                </c:ext>
              </c:extLst>
            </c:dLbl>
            <c:dLbl>
              <c:idx val="4"/>
              <c:layout>
                <c:manualLayout>
                  <c:x val="-2.2048611111111113E-2"/>
                  <c:y val="1.175949074074074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街並み</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053240740740741"/>
                      <c:h val="5.6238657407407411E-2"/>
                    </c:manualLayout>
                  </c15:layout>
                </c:ext>
                <c:ext xmlns:c16="http://schemas.microsoft.com/office/drawing/2014/chart" uri="{C3380CC4-5D6E-409C-BE32-E72D297353CC}">
                  <c16:uniqueId val="{00000004-8DA5-4025-9EE8-4B35A8B664CF}"/>
                </c:ext>
              </c:extLst>
            </c:dLbl>
            <c:dLbl>
              <c:idx val="5"/>
              <c:layout>
                <c:manualLayout>
                  <c:x val="-8.2314814814814868E-2"/>
                  <c:y val="-7.202557870370375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伝統芸能</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523148148148148"/>
                      <c:h val="5.0550231481481481E-2"/>
                    </c:manualLayout>
                  </c15:layout>
                </c:ext>
                <c:ext xmlns:c16="http://schemas.microsoft.com/office/drawing/2014/chart" uri="{C3380CC4-5D6E-409C-BE32-E72D297353CC}">
                  <c16:uniqueId val="{00000005-8DA5-4025-9EE8-4B35A8B664CF}"/>
                </c:ext>
              </c:extLst>
            </c:dLbl>
            <c:dLbl>
              <c:idx val="6"/>
              <c:layout>
                <c:manualLayout>
                  <c:x val="-0.15287037037037038"/>
                  <c:y val="-5.8793981481481484E-3"/>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伝統文化</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817129629629629"/>
                      <c:h val="5.6238657407407411E-2"/>
                    </c:manualLayout>
                  </c15:layout>
                </c:ext>
                <c:ext xmlns:c16="http://schemas.microsoft.com/office/drawing/2014/chart" uri="{C3380CC4-5D6E-409C-BE32-E72D297353CC}">
                  <c16:uniqueId val="{00000006-8DA5-4025-9EE8-4B35A8B664CF}"/>
                </c:ext>
              </c:extLst>
            </c:dLbl>
            <c:dLbl>
              <c:idx val="7"/>
              <c:layout>
                <c:manualLayout>
                  <c:x val="-7.6435185185185245E-2"/>
                  <c:y val="-2.3518402777777777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伝統工芸</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4405092592592592"/>
                      <c:h val="5.9178472222222216E-2"/>
                    </c:manualLayout>
                  </c15:layout>
                </c:ext>
                <c:ext xmlns:c16="http://schemas.microsoft.com/office/drawing/2014/chart" uri="{C3380CC4-5D6E-409C-BE32-E72D297353CC}">
                  <c16:uniqueId val="{00000007-8DA5-4025-9EE8-4B35A8B664CF}"/>
                </c:ext>
              </c:extLst>
            </c:dLbl>
            <c:dLbl>
              <c:idx val="8"/>
              <c:layout>
                <c:manualLayout>
                  <c:x val="-3.9687500000000001E-2"/>
                  <c:y val="-2.6458217592592592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四季の風景</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8520833333333334"/>
                      <c:h val="6.524930555555554E-2"/>
                    </c:manualLayout>
                  </c15:layout>
                </c:ext>
                <c:ext xmlns:c16="http://schemas.microsoft.com/office/drawing/2014/chart" uri="{C3380CC4-5D6E-409C-BE32-E72D297353CC}">
                  <c16:uniqueId val="{00000008-8DA5-4025-9EE8-4B35A8B664CF}"/>
                </c:ext>
              </c:extLst>
            </c:dLbl>
            <c:dLbl>
              <c:idx val="9"/>
              <c:layout>
                <c:manualLayout>
                  <c:x val="-6.1736111111111165E-2"/>
                  <c:y val="-2.9398148148148201E-2"/>
                </c:manualLayout>
              </c:layout>
              <c:tx>
                <c:rich>
                  <a:bodyPr/>
                  <a:lstStyle/>
                  <a:p>
                    <a:r>
                      <a:rPr lang="ja-JP" altLang="en-US"/>
                      <a:t>食事</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A5-4025-9EE8-4B35A8B664CF}"/>
                </c:ext>
              </c:extLst>
            </c:dLbl>
            <c:dLbl>
              <c:idx val="10"/>
              <c:layout>
                <c:manualLayout>
                  <c:x val="-2.0578703703703703E-2"/>
                  <c:y val="-2.9398148148148149E-2"/>
                </c:manualLayout>
              </c:layout>
              <c:tx>
                <c:rich>
                  <a:bodyPr/>
                  <a:lstStyle/>
                  <a:p>
                    <a:r>
                      <a:rPr lang="ja-JP" altLang="en-US"/>
                      <a:t>清潔</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DA5-4025-9EE8-4B35A8B664CF}"/>
                </c:ext>
              </c:extLst>
            </c:dLbl>
            <c:dLbl>
              <c:idx val="11"/>
              <c:layout>
                <c:manualLayout>
                  <c:x val="-0.14405092592592594"/>
                  <c:y val="2.9398148148147068E-3"/>
                </c:manualLayout>
              </c:layout>
              <c:tx>
                <c:rich>
                  <a:bodyPr/>
                  <a:lstStyle/>
                  <a:p>
                    <a:r>
                      <a:rPr lang="ja-JP" altLang="en-US"/>
                      <a:t>買物環境</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A5-4025-9EE8-4B35A8B664CF}"/>
                </c:ext>
              </c:extLst>
            </c:dLbl>
            <c:dLbl>
              <c:idx val="12"/>
              <c:layout>
                <c:manualLayout>
                  <c:x val="-0.12788194444444445"/>
                  <c:y val="3.086805555555555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滞在費用の安さ</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460648148148148"/>
                      <c:h val="5.3298842592592592E-2"/>
                    </c:manualLayout>
                  </c15:layout>
                </c:ext>
                <c:ext xmlns:c16="http://schemas.microsoft.com/office/drawing/2014/chart" uri="{C3380CC4-5D6E-409C-BE32-E72D297353CC}">
                  <c16:uniqueId val="{0000000C-8DA5-4025-9EE8-4B35A8B664CF}"/>
                </c:ext>
              </c:extLst>
            </c:dLbl>
            <c:dLbl>
              <c:idx val="13"/>
              <c:layout>
                <c:manualLayout>
                  <c:x val="-0.22489583333333332"/>
                  <c:y val="-2.2048495370370423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上質なサービス</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636574074074073"/>
                      <c:h val="7.093773148148147E-2"/>
                    </c:manualLayout>
                  </c15:layout>
                </c:ext>
                <c:ext xmlns:c16="http://schemas.microsoft.com/office/drawing/2014/chart" uri="{C3380CC4-5D6E-409C-BE32-E72D297353CC}">
                  <c16:uniqueId val="{0000000D-8DA5-4025-9EE8-4B35A8B664CF}"/>
                </c:ext>
              </c:extLst>
            </c:dLbl>
            <c:dLbl>
              <c:idx val="14"/>
              <c:layout>
                <c:manualLayout>
                  <c:x val="-4.9976851851851849E-2"/>
                  <c:y val="-2.6458333333333441E-2"/>
                </c:manualLayout>
              </c:layout>
              <c:tx>
                <c:rich>
                  <a:bodyPr/>
                  <a:lstStyle/>
                  <a:p>
                    <a:r>
                      <a:rPr lang="ja-JP" altLang="en-US"/>
                      <a:t>人との出会い</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DA5-4025-9EE8-4B35A8B664CF}"/>
                </c:ext>
              </c:extLst>
            </c:dLbl>
            <c:dLbl>
              <c:idx val="15"/>
              <c:layout>
                <c:manualLayout>
                  <c:x val="-0.22342592592592592"/>
                  <c:y val="-6.0266203703703704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外国人に優しい</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0578703703703705"/>
                      <c:h val="3.5659953703703701E-2"/>
                    </c:manualLayout>
                  </c15:layout>
                </c:ext>
                <c:ext xmlns:c16="http://schemas.microsoft.com/office/drawing/2014/chart" uri="{C3380CC4-5D6E-409C-BE32-E72D297353CC}">
                  <c16:uniqueId val="{0000000F-8DA5-4025-9EE8-4B35A8B664CF}"/>
                </c:ext>
              </c:extLst>
            </c:dLbl>
            <c:dLbl>
              <c:idx val="16"/>
              <c:layout>
                <c:manualLayout>
                  <c:x val="-2.9398148148148149E-2"/>
                  <c:y val="-2.9398148148148201E-2"/>
                </c:manualLayout>
              </c:layout>
              <c:tx>
                <c:rich>
                  <a:bodyPr/>
                  <a:lstStyle/>
                  <a:p>
                    <a:r>
                      <a:rPr lang="ja-JP" altLang="en-US"/>
                      <a:t>治安</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DA5-4025-9EE8-4B35A8B664CF}"/>
                </c:ext>
              </c:extLst>
            </c:dLbl>
            <c:dLbl>
              <c:idx val="17"/>
              <c:layout>
                <c:manualLayout>
                  <c:x val="-0.18814814814814815"/>
                  <c:y val="-2.3518518518518546E-2"/>
                </c:manualLayout>
              </c:layout>
              <c:tx>
                <c:rich>
                  <a:bodyPr/>
                  <a:lstStyle/>
                  <a:p>
                    <a:r>
                      <a:rPr lang="ja-JP" altLang="en-US"/>
                      <a:t>交通の利便性</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DA5-4025-9EE8-4B35A8B664C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コレスポンデンス分析_京都の魅力!$C$27:$C$44</c:f>
              <c:numCache>
                <c:formatCode>#,##0.00_);[Red]\(#,##0.00\)</c:formatCode>
                <c:ptCount val="18"/>
                <c:pt idx="0">
                  <c:v>1.3835078999999999</c:v>
                </c:pt>
                <c:pt idx="1">
                  <c:v>1.2998262</c:v>
                </c:pt>
                <c:pt idx="2">
                  <c:v>0.6328473</c:v>
                </c:pt>
                <c:pt idx="3">
                  <c:v>0.8959414</c:v>
                </c:pt>
                <c:pt idx="4">
                  <c:v>1.0559817</c:v>
                </c:pt>
                <c:pt idx="5">
                  <c:v>-0.41380689999999998</c:v>
                </c:pt>
                <c:pt idx="6">
                  <c:v>-0.487097</c:v>
                </c:pt>
                <c:pt idx="7">
                  <c:v>0.1003588</c:v>
                </c:pt>
                <c:pt idx="8">
                  <c:v>0.77481040000000001</c:v>
                </c:pt>
                <c:pt idx="9">
                  <c:v>-9.6382899999999994E-2</c:v>
                </c:pt>
                <c:pt idx="10">
                  <c:v>-0.9987781</c:v>
                </c:pt>
                <c:pt idx="11">
                  <c:v>-1.6101548000000001</c:v>
                </c:pt>
                <c:pt idx="12">
                  <c:v>-2.281809</c:v>
                </c:pt>
                <c:pt idx="13">
                  <c:v>-1.5334306</c:v>
                </c:pt>
                <c:pt idx="14">
                  <c:v>-0.24058640000000001</c:v>
                </c:pt>
                <c:pt idx="15">
                  <c:v>-1.3657824000000001</c:v>
                </c:pt>
                <c:pt idx="16">
                  <c:v>-1.1143905000000001</c:v>
                </c:pt>
                <c:pt idx="17">
                  <c:v>-0.44853169999999998</c:v>
                </c:pt>
              </c:numCache>
            </c:numRef>
          </c:xVal>
          <c:yVal>
            <c:numRef>
              <c:f>コレスポンデンス分析_京都の魅力!$D$27:$D$44</c:f>
              <c:numCache>
                <c:formatCode>#,##0.00_);[Red]\(#,##0.00\)</c:formatCode>
                <c:ptCount val="18"/>
                <c:pt idx="0">
                  <c:v>0.11217919</c:v>
                </c:pt>
                <c:pt idx="1">
                  <c:v>1.8459703999999999</c:v>
                </c:pt>
                <c:pt idx="2">
                  <c:v>-0.2390729</c:v>
                </c:pt>
                <c:pt idx="3">
                  <c:v>-0.71425866000000005</c:v>
                </c:pt>
                <c:pt idx="4">
                  <c:v>-5.0238619999999998E-2</c:v>
                </c:pt>
                <c:pt idx="5">
                  <c:v>-0.23549502999999999</c:v>
                </c:pt>
                <c:pt idx="6">
                  <c:v>-0.80964323999999999</c:v>
                </c:pt>
                <c:pt idx="7">
                  <c:v>-0.84486362000000004</c:v>
                </c:pt>
                <c:pt idx="8">
                  <c:v>-0.63924417</c:v>
                </c:pt>
                <c:pt idx="9">
                  <c:v>0.86469757000000003</c:v>
                </c:pt>
                <c:pt idx="10">
                  <c:v>0.39299817999999997</c:v>
                </c:pt>
                <c:pt idx="11">
                  <c:v>-0.80519890000000005</c:v>
                </c:pt>
                <c:pt idx="12">
                  <c:v>-0.16066190999999999</c:v>
                </c:pt>
                <c:pt idx="13">
                  <c:v>0.4610416</c:v>
                </c:pt>
                <c:pt idx="14">
                  <c:v>-2.9756773999999999</c:v>
                </c:pt>
                <c:pt idx="15">
                  <c:v>0.74854966000000001</c:v>
                </c:pt>
                <c:pt idx="16">
                  <c:v>0.96769163000000002</c:v>
                </c:pt>
                <c:pt idx="17">
                  <c:v>1.61209012</c:v>
                </c:pt>
              </c:numCache>
            </c:numRef>
          </c:yVal>
          <c:smooth val="0"/>
          <c:extLst>
            <c:ext xmlns:c16="http://schemas.microsoft.com/office/drawing/2014/chart" uri="{C3380CC4-5D6E-409C-BE32-E72D297353CC}">
              <c16:uniqueId val="{00000012-8DA5-4025-9EE8-4B35A8B664CF}"/>
            </c:ext>
          </c:extLst>
        </c:ser>
        <c:ser>
          <c:idx val="1"/>
          <c:order val="1"/>
          <c:spPr>
            <a:ln w="25400" cap="rnd">
              <a:noFill/>
              <a:round/>
            </a:ln>
            <a:effectLst/>
          </c:spPr>
          <c:marker>
            <c:symbol val="circle"/>
            <c:size val="5"/>
            <c:spPr>
              <a:solidFill>
                <a:schemeClr val="accent6"/>
              </a:solidFill>
              <a:ln w="9525">
                <a:noFill/>
              </a:ln>
              <a:effectLst/>
            </c:spPr>
          </c:marker>
          <c:dLbls>
            <c:dLbl>
              <c:idx val="0"/>
              <c:layout>
                <c:manualLayout>
                  <c:x val="-4.4097222222222225E-2"/>
                  <c:y val="2.6458333333333334E-2"/>
                </c:manualLayout>
              </c:layout>
              <c:tx>
                <c:rich>
                  <a:bodyPr/>
                  <a:lstStyle/>
                  <a:p>
                    <a:r>
                      <a:rPr lang="ja-JP" altLang="en-US"/>
                      <a:t>全体</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DA5-4025-9EE8-4B35A8B664CF}"/>
                </c:ext>
              </c:extLst>
            </c:dLbl>
            <c:dLbl>
              <c:idx val="1"/>
              <c:layout>
                <c:manualLayout>
                  <c:x val="-0.14111111111111108"/>
                  <c:y val="1.1759259259259205E-2"/>
                </c:manualLayout>
              </c:layout>
              <c:tx>
                <c:rich>
                  <a:bodyPr/>
                  <a:lstStyle/>
                  <a:p>
                    <a:r>
                      <a:rPr lang="ja-JP" altLang="en-US"/>
                      <a:t>アメリカ</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DA5-4025-9EE8-4B35A8B664CF}"/>
                </c:ext>
              </c:extLst>
            </c:dLbl>
            <c:dLbl>
              <c:idx val="2"/>
              <c:layout>
                <c:manualLayout>
                  <c:x val="-0.14993043981481483"/>
                  <c:y val="2.9398379629629684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6"/>
                        </a:solidFill>
                        <a:latin typeface="+mn-lt"/>
                        <a:ea typeface="+mn-ea"/>
                        <a:cs typeface="+mn-cs"/>
                      </a:defRPr>
                    </a:pPr>
                    <a:r>
                      <a:rPr lang="ja-JP" altLang="en-US">
                        <a:solidFill>
                          <a:schemeClr val="accent6"/>
                        </a:solidFill>
                      </a:rPr>
                      <a:t>オーストラリア</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6"/>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930555555555554"/>
                      <c:h val="5.6238657407407411E-2"/>
                    </c:manualLayout>
                  </c15:layout>
                </c:ext>
                <c:ext xmlns:c16="http://schemas.microsoft.com/office/drawing/2014/chart" uri="{C3380CC4-5D6E-409C-BE32-E72D297353CC}">
                  <c16:uniqueId val="{00000015-8DA5-4025-9EE8-4B35A8B664CF}"/>
                </c:ext>
              </c:extLst>
            </c:dLbl>
            <c:dLbl>
              <c:idx val="3"/>
              <c:layout>
                <c:manualLayout>
                  <c:x val="-0.1411111111111111"/>
                  <c:y val="1.1759259259259259E-2"/>
                </c:manualLayout>
              </c:layout>
              <c:tx>
                <c:rich>
                  <a:bodyPr/>
                  <a:lstStyle/>
                  <a:p>
                    <a:r>
                      <a:rPr lang="ja-JP" altLang="en-US"/>
                      <a:t>イギリス</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DA5-4025-9EE8-4B35A8B664CF}"/>
                </c:ext>
              </c:extLst>
            </c:dLbl>
            <c:dLbl>
              <c:idx val="4"/>
              <c:layout>
                <c:manualLayout>
                  <c:x val="-6.4675925925925928E-2"/>
                  <c:y val="3.2337962962962992E-2"/>
                </c:manualLayout>
              </c:layout>
              <c:tx>
                <c:rich>
                  <a:bodyPr/>
                  <a:lstStyle/>
                  <a:p>
                    <a:r>
                      <a:rPr lang="ja-JP" altLang="en-US"/>
                      <a:t>フランス</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DA5-4025-9EE8-4B35A8B664CF}"/>
                </c:ext>
              </c:extLst>
            </c:dLbl>
            <c:dLbl>
              <c:idx val="5"/>
              <c:layout>
                <c:manualLayout>
                  <c:x val="-7.9375000000000057E-2"/>
                  <c:y val="-1.7638888888888836E-2"/>
                </c:manualLayout>
              </c:layout>
              <c:tx>
                <c:rich>
                  <a:bodyPr/>
                  <a:lstStyle/>
                  <a:p>
                    <a:r>
                      <a:rPr lang="ja-JP" altLang="en-US"/>
                      <a:t>ドイツ</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DA5-4025-9EE8-4B35A8B664CF}"/>
                </c:ext>
              </c:extLst>
            </c:dLbl>
            <c:dLbl>
              <c:idx val="6"/>
              <c:layout>
                <c:manualLayout>
                  <c:x val="-0.12641203703703704"/>
                  <c:y val="2.0578703703703703E-2"/>
                </c:manualLayout>
              </c:layout>
              <c:tx>
                <c:rich>
                  <a:bodyPr/>
                  <a:lstStyle/>
                  <a:p>
                    <a:r>
                      <a:rPr lang="ja-JP" altLang="en-US"/>
                      <a:t>スペイン</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DA5-4025-9EE8-4B35A8B664CF}"/>
                </c:ext>
              </c:extLst>
            </c:dLbl>
            <c:dLbl>
              <c:idx val="7"/>
              <c:layout>
                <c:manualLayout>
                  <c:x val="-5.8796296296296296E-3"/>
                  <c:y val="1.4699074074074074E-2"/>
                </c:manualLayout>
              </c:layout>
              <c:tx>
                <c:rich>
                  <a:bodyPr/>
                  <a:lstStyle/>
                  <a:p>
                    <a:r>
                      <a:rPr lang="ja-JP" altLang="en-US"/>
                      <a:t>中国</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DA5-4025-9EE8-4B35A8B664CF}"/>
                </c:ext>
              </c:extLst>
            </c:dLbl>
            <c:dLbl>
              <c:idx val="8"/>
              <c:layout>
                <c:manualLayout>
                  <c:x val="-4.409722222222217E-2"/>
                  <c:y val="-2.6458333333333334E-2"/>
                </c:manualLayout>
              </c:layout>
              <c:tx>
                <c:rich>
                  <a:bodyPr/>
                  <a:lstStyle/>
                  <a:p>
                    <a:r>
                      <a:rPr lang="ja-JP" altLang="en-US"/>
                      <a:t>香港</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DA5-4025-9EE8-4B35A8B664CF}"/>
                </c:ext>
              </c:extLst>
            </c:dLbl>
            <c:dLbl>
              <c:idx val="9"/>
              <c:layout>
                <c:manualLayout>
                  <c:x val="-3.2337962962962964E-2"/>
                  <c:y val="-2.9398148148148149E-2"/>
                </c:manualLayout>
              </c:layout>
              <c:tx>
                <c:rich>
                  <a:bodyPr/>
                  <a:lstStyle/>
                  <a:p>
                    <a:r>
                      <a:rPr lang="ja-JP" altLang="en-US"/>
                      <a:t>台湾</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DA5-4025-9EE8-4B35A8B664CF}"/>
                </c:ext>
              </c:extLst>
            </c:dLbl>
            <c:dLbl>
              <c:idx val="10"/>
              <c:layout>
                <c:manualLayout>
                  <c:x val="-2.3518518518518518E-2"/>
                  <c:y val="-3.2337962962962964E-2"/>
                </c:manualLayout>
              </c:layout>
              <c:tx>
                <c:rich>
                  <a:bodyPr/>
                  <a:lstStyle/>
                  <a:p>
                    <a:r>
                      <a:rPr lang="ja-JP" altLang="en-US"/>
                      <a:t>日本</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DA5-4025-9EE8-4B35A8B664C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コレスポンデンス分析_京都の魅力!$C$45:$C$55</c:f>
              <c:numCache>
                <c:formatCode>#,##0.00_);[Red]\(#,##0.00\)</c:formatCode>
                <c:ptCount val="11"/>
                <c:pt idx="0">
                  <c:v>1.8802219999999999E-16</c:v>
                </c:pt>
                <c:pt idx="1">
                  <c:v>-1.2856639999999999</c:v>
                </c:pt>
                <c:pt idx="2">
                  <c:v>-1.122957</c:v>
                </c:pt>
                <c:pt idx="3">
                  <c:v>-0.6108616</c:v>
                </c:pt>
                <c:pt idx="4">
                  <c:v>0.34043259999999997</c:v>
                </c:pt>
                <c:pt idx="5">
                  <c:v>0.93876630000000005</c:v>
                </c:pt>
                <c:pt idx="6">
                  <c:v>-0.1673646</c:v>
                </c:pt>
                <c:pt idx="7">
                  <c:v>-0.74065769999999997</c:v>
                </c:pt>
                <c:pt idx="8">
                  <c:v>-0.1648261</c:v>
                </c:pt>
                <c:pt idx="9">
                  <c:v>0.24576490000000001</c:v>
                </c:pt>
                <c:pt idx="10" formatCode="0.00">
                  <c:v>2.4570820000000002</c:v>
                </c:pt>
              </c:numCache>
            </c:numRef>
          </c:xVal>
          <c:yVal>
            <c:numRef>
              <c:f>コレスポンデンス分析_京都の魅力!$D$45:$D$55</c:f>
              <c:numCache>
                <c:formatCode>#,##0.00_);[Red]\(#,##0.00\)</c:formatCode>
                <c:ptCount val="11"/>
                <c:pt idx="0">
                  <c:v>-1.6277849999999999E-18</c:v>
                </c:pt>
                <c:pt idx="1">
                  <c:v>0.32867279999999999</c:v>
                </c:pt>
                <c:pt idx="2">
                  <c:v>7.521825E-2</c:v>
                </c:pt>
                <c:pt idx="3">
                  <c:v>-0.34175549999999999</c:v>
                </c:pt>
                <c:pt idx="4">
                  <c:v>-0.96005169999999995</c:v>
                </c:pt>
                <c:pt idx="5">
                  <c:v>-1.848287</c:v>
                </c:pt>
                <c:pt idx="6">
                  <c:v>-0.99606399999999995</c:v>
                </c:pt>
                <c:pt idx="7">
                  <c:v>-1.347323</c:v>
                </c:pt>
                <c:pt idx="8">
                  <c:v>1.618811</c:v>
                </c:pt>
                <c:pt idx="9">
                  <c:v>0.85435309999999998</c:v>
                </c:pt>
                <c:pt idx="10" formatCode="0.00">
                  <c:v>7.8502799999999998E-2</c:v>
                </c:pt>
              </c:numCache>
            </c:numRef>
          </c:yVal>
          <c:smooth val="0"/>
          <c:extLst>
            <c:ext xmlns:c16="http://schemas.microsoft.com/office/drawing/2014/chart" uri="{C3380CC4-5D6E-409C-BE32-E72D297353CC}">
              <c16:uniqueId val="{0000001E-8DA5-4025-9EE8-4B35A8B664CF}"/>
            </c:ext>
          </c:extLst>
        </c:ser>
        <c:dLbls>
          <c:showLegendKey val="0"/>
          <c:showVal val="0"/>
          <c:showCatName val="0"/>
          <c:showSerName val="0"/>
          <c:showPercent val="0"/>
          <c:showBubbleSize val="0"/>
        </c:dLbls>
        <c:axId val="840284896"/>
        <c:axId val="840283256"/>
      </c:scatterChart>
      <c:valAx>
        <c:axId val="8402848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0283256"/>
        <c:crosses val="autoZero"/>
        <c:crossBetween val="midCat"/>
      </c:valAx>
      <c:valAx>
        <c:axId val="840283256"/>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0284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2"/>
              </a:solidFill>
              <a:ln w="9525">
                <a:noFill/>
              </a:ln>
              <a:effectLst/>
            </c:spPr>
          </c:marker>
          <c:dLbls>
            <c:dLbl>
              <c:idx val="0"/>
              <c:layout>
                <c:manualLayout>
                  <c:x val="-1.9267824074074073E-2"/>
                  <c:y val="-4.4094907407407407E-3"/>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観光スポットの不足</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792824074074074"/>
                      <c:h val="5.6429861111111111E-2"/>
                    </c:manualLayout>
                  </c15:layout>
                </c:ext>
                <c:ext xmlns:c16="http://schemas.microsoft.com/office/drawing/2014/chart" uri="{C3380CC4-5D6E-409C-BE32-E72D297353CC}">
                  <c16:uniqueId val="{00000000-F39C-4C19-8DB8-D5FEE13190F9}"/>
                </c:ext>
              </c:extLst>
            </c:dLbl>
            <c:dLbl>
              <c:idx val="1"/>
              <c:layout>
                <c:manualLayout>
                  <c:x val="-0.19770277777777778"/>
                  <c:y val="-7.0555092592592586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体験コンテンツの不足</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9009467592592592"/>
                      <c:h val="5.035902777777778E-2"/>
                    </c:manualLayout>
                  </c15:layout>
                </c:ext>
                <c:ext xmlns:c16="http://schemas.microsoft.com/office/drawing/2014/chart" uri="{C3380CC4-5D6E-409C-BE32-E72D297353CC}">
                  <c16:uniqueId val="{00000001-F39C-4C19-8DB8-D5FEE13190F9}"/>
                </c:ext>
              </c:extLst>
            </c:dLbl>
            <c:dLbl>
              <c:idx val="2"/>
              <c:layout>
                <c:manualLayout>
                  <c:x val="2.9398379629629521E-2"/>
                  <c:y val="-3.8217129629629629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魅力の不足</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6462962962962963"/>
                      <c:h val="6.2500462962962966E-2"/>
                    </c:manualLayout>
                  </c15:layout>
                </c:ext>
                <c:ext xmlns:c16="http://schemas.microsoft.com/office/drawing/2014/chart" uri="{C3380CC4-5D6E-409C-BE32-E72D297353CC}">
                  <c16:uniqueId val="{00000002-F39C-4C19-8DB8-D5FEE13190F9}"/>
                </c:ext>
              </c:extLst>
            </c:dLbl>
            <c:dLbl>
              <c:idx val="3"/>
              <c:layout>
                <c:manualLayout>
                  <c:x val="-1.8998842592592591E-2"/>
                  <c:y val="1.1574074063294877E-7"/>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文化の違い</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6168981481481481"/>
                      <c:h val="4.7610416666666662E-2"/>
                    </c:manualLayout>
                  </c15:layout>
                </c:ext>
                <c:ext xmlns:c16="http://schemas.microsoft.com/office/drawing/2014/chart" uri="{C3380CC4-5D6E-409C-BE32-E72D297353CC}">
                  <c16:uniqueId val="{00000003-F39C-4C19-8DB8-D5FEE13190F9}"/>
                </c:ext>
              </c:extLst>
            </c:dLbl>
            <c:dLbl>
              <c:idx val="4"/>
              <c:layout>
                <c:manualLayout>
                  <c:x val="-0.10289340277777784"/>
                  <c:y val="-3.0867708333333334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雑然とした街並み</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930555555555554"/>
                      <c:h val="4.1539583333333324E-2"/>
                    </c:manualLayout>
                  </c15:layout>
                </c:ext>
                <c:ext xmlns:c16="http://schemas.microsoft.com/office/drawing/2014/chart" uri="{C3380CC4-5D6E-409C-BE32-E72D297353CC}">
                  <c16:uniqueId val="{00000004-F39C-4C19-8DB8-D5FEE13190F9}"/>
                </c:ext>
              </c:extLst>
            </c:dLbl>
            <c:dLbl>
              <c:idx val="5"/>
              <c:layout>
                <c:manualLayout>
                  <c:x val="1.910879629629619E-2"/>
                  <c:y val="2.3148148137368953E-7"/>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買い物スポットの不足</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9657013888888889"/>
                      <c:h val="5.3490046296296299E-2"/>
                    </c:manualLayout>
                  </c15:layout>
                </c:ext>
                <c:ext xmlns:c16="http://schemas.microsoft.com/office/drawing/2014/chart" uri="{C3380CC4-5D6E-409C-BE32-E72D297353CC}">
                  <c16:uniqueId val="{00000005-F39C-4C19-8DB8-D5FEE13190F9}"/>
                </c:ext>
              </c:extLst>
            </c:dLbl>
            <c:dLbl>
              <c:idx val="6"/>
              <c:layout>
                <c:manualLayout>
                  <c:x val="-0.18226851851851852"/>
                  <c:y val="-4.7036689814814812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堅苦しいイメージ</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4405092592592592"/>
                      <c:h val="9.7396064814814803E-2"/>
                    </c:manualLayout>
                  </c15:layout>
                </c:ext>
                <c:ext xmlns:c16="http://schemas.microsoft.com/office/drawing/2014/chart" uri="{C3380CC4-5D6E-409C-BE32-E72D297353CC}">
                  <c16:uniqueId val="{00000006-F39C-4C19-8DB8-D5FEE13190F9}"/>
                </c:ext>
              </c:extLst>
            </c:dLbl>
            <c:dLbl>
              <c:idx val="7"/>
              <c:layout>
                <c:manualLayout>
                  <c:x val="3.0868055555555447E-2"/>
                  <c:y val="-2.498819444444444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人工的な景観</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8814814814814815"/>
                      <c:h val="5.6238657407407411E-2"/>
                    </c:manualLayout>
                  </c15:layout>
                </c:ext>
                <c:ext xmlns:c16="http://schemas.microsoft.com/office/drawing/2014/chart" uri="{C3380CC4-5D6E-409C-BE32-E72D297353CC}">
                  <c16:uniqueId val="{00000007-F39C-4C19-8DB8-D5FEE13190F9}"/>
                </c:ext>
              </c:extLst>
            </c:dLbl>
            <c:dLbl>
              <c:idx val="8"/>
              <c:layout>
                <c:manualLayout>
                  <c:x val="-0.1308579861111111"/>
                  <c:y val="-2.6458333333333334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b="1">
                        <a:solidFill>
                          <a:schemeClr val="accent2"/>
                        </a:solidFill>
                      </a:rPr>
                      <a:t>滞在費用の高さ</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754629629629627"/>
                      <c:h val="5.3490046296296299E-2"/>
                    </c:manualLayout>
                  </c15:layout>
                </c:ext>
                <c:ext xmlns:c16="http://schemas.microsoft.com/office/drawing/2014/chart" uri="{C3380CC4-5D6E-409C-BE32-E72D297353CC}">
                  <c16:uniqueId val="{00000008-F39C-4C19-8DB8-D5FEE13190F9}"/>
                </c:ext>
              </c:extLst>
            </c:dLbl>
            <c:dLbl>
              <c:idx val="9"/>
              <c:layout>
                <c:manualLayout>
                  <c:x val="-0.36747685185185186"/>
                  <c:y val="-3.086828703703714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サービス品質の低さ</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458333333333334"/>
                      <c:h val="5.3298842592592592E-2"/>
                    </c:manualLayout>
                  </c15:layout>
                </c:ext>
                <c:ext xmlns:c16="http://schemas.microsoft.com/office/drawing/2014/chart" uri="{C3380CC4-5D6E-409C-BE32-E72D297353CC}">
                  <c16:uniqueId val="{00000009-F39C-4C19-8DB8-D5FEE13190F9}"/>
                </c:ext>
              </c:extLst>
            </c:dLbl>
            <c:dLbl>
              <c:idx val="10"/>
              <c:layout>
                <c:manualLayout>
                  <c:x val="2.9398148148148149E-2"/>
                  <c:y val="2.9398032407407352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出会いの少なさ</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342592592592592"/>
                      <c:h val="4.4479398148148136E-2"/>
                    </c:manualLayout>
                  </c15:layout>
                </c:ext>
                <c:ext xmlns:c16="http://schemas.microsoft.com/office/drawing/2014/chart" uri="{C3380CC4-5D6E-409C-BE32-E72D297353CC}">
                  <c16:uniqueId val="{0000000A-F39C-4C19-8DB8-D5FEE13190F9}"/>
                </c:ext>
              </c:extLst>
            </c:dLbl>
            <c:dLbl>
              <c:idx val="11"/>
              <c:layout>
                <c:manualLayout>
                  <c:x val="-1.1759259259259367E-2"/>
                  <c:y val="5.8798611111111647E-3"/>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言葉の壁</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523148148148148"/>
                      <c:h val="5.035902777777778E-2"/>
                    </c:manualLayout>
                  </c15:layout>
                </c:ext>
                <c:ext xmlns:c16="http://schemas.microsoft.com/office/drawing/2014/chart" uri="{C3380CC4-5D6E-409C-BE32-E72D297353CC}">
                  <c16:uniqueId val="{0000000B-F39C-4C19-8DB8-D5FEE13190F9}"/>
                </c:ext>
              </c:extLst>
            </c:dLbl>
            <c:dLbl>
              <c:idx val="12"/>
              <c:layout>
                <c:manualLayout>
                  <c:x val="-0.16021990740740746"/>
                  <c:y val="2.9398032407407352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治安の悪さ</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6168981481481481"/>
                      <c:h val="6.211828703703702E-2"/>
                    </c:manualLayout>
                  </c15:layout>
                </c:ext>
                <c:ext xmlns:c16="http://schemas.microsoft.com/office/drawing/2014/chart" uri="{C3380CC4-5D6E-409C-BE32-E72D297353CC}">
                  <c16:uniqueId val="{0000000C-F39C-4C19-8DB8-D5FEE13190F9}"/>
                </c:ext>
              </c:extLst>
            </c:dLbl>
            <c:dLbl>
              <c:idx val="13"/>
              <c:layout>
                <c:manualLayout>
                  <c:x val="-0.20431712962962964"/>
                  <c:y val="2.9398379629629628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交通が不便</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6168981481481481"/>
                      <c:h val="4.447939814814815E-2"/>
                    </c:manualLayout>
                  </c15:layout>
                </c:ext>
                <c:ext xmlns:c16="http://schemas.microsoft.com/office/drawing/2014/chart" uri="{C3380CC4-5D6E-409C-BE32-E72D297353CC}">
                  <c16:uniqueId val="{0000000D-F39C-4C19-8DB8-D5FEE13190F9}"/>
                </c:ext>
              </c:extLst>
            </c:dLbl>
            <c:dLbl>
              <c:idx val="14"/>
              <c:layout>
                <c:manualLayout>
                  <c:x val="-9.9599305555555559E-2"/>
                  <c:y val="4.409722222222222E-3"/>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混雑</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7.9375000000000001E-2"/>
                      <c:h val="4.7419212962962962E-2"/>
                    </c:manualLayout>
                  </c15:layout>
                </c:ext>
                <c:ext xmlns:c16="http://schemas.microsoft.com/office/drawing/2014/chart" uri="{C3380CC4-5D6E-409C-BE32-E72D297353CC}">
                  <c16:uniqueId val="{0000000E-F39C-4C19-8DB8-D5FEE13190F9}"/>
                </c:ext>
              </c:extLst>
            </c:dLbl>
            <c:dLbl>
              <c:idx val="15"/>
              <c:layout>
                <c:manualLayout>
                  <c:x val="-0.16756944444444444"/>
                  <c:y val="7.4965277777777783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名物料理の少なさ</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5870370370370371"/>
                      <c:h val="6.5058101851851846E-2"/>
                    </c:manualLayout>
                  </c15:layout>
                </c:ext>
                <c:ext xmlns:c16="http://schemas.microsoft.com/office/drawing/2014/chart" uri="{C3380CC4-5D6E-409C-BE32-E72D297353CC}">
                  <c16:uniqueId val="{0000000F-F39C-4C19-8DB8-D5FEE13190F9}"/>
                </c:ext>
              </c:extLst>
            </c:dLbl>
            <c:dLbl>
              <c:idx val="16"/>
              <c:layout>
                <c:manualLayout>
                  <c:x val="-0.12200231481481487"/>
                  <c:y val="5.14467592592591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r>
                      <a:rPr lang="ja-JP" altLang="en-US"/>
                      <a:t>馴染みのホテル</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2"/>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817129629629629"/>
                      <c:h val="0.10346689814814815"/>
                    </c:manualLayout>
                  </c15:layout>
                </c:ext>
                <c:ext xmlns:c16="http://schemas.microsoft.com/office/drawing/2014/chart" uri="{C3380CC4-5D6E-409C-BE32-E72D297353CC}">
                  <c16:uniqueId val="{00000010-F39C-4C19-8DB8-D5FEE13190F9}"/>
                </c:ext>
              </c:extLst>
            </c:dLbl>
            <c:dLbl>
              <c:idx val="17"/>
              <c:layout>
                <c:manualLayout>
                  <c:x val="-0.18814814814814815"/>
                  <c:y val="-2.3518518518518546E-2"/>
                </c:manualLayout>
              </c:layout>
              <c:tx>
                <c:rich>
                  <a:bodyPr/>
                  <a:lstStyle/>
                  <a:p>
                    <a:r>
                      <a:rPr lang="ja-JP" altLang="en-US"/>
                      <a:t>交通の利便性</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39C-4C19-8DB8-D5FEE13190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コレスポンデンス分析_京都の弱み!$C$28:$C$43</c:f>
              <c:numCache>
                <c:formatCode>#,##0.00_);[Red]\(#,##0.00\)</c:formatCode>
                <c:ptCount val="16"/>
                <c:pt idx="0">
                  <c:v>0.82487351499999995</c:v>
                </c:pt>
                <c:pt idx="1">
                  <c:v>0.54216877299999999</c:v>
                </c:pt>
                <c:pt idx="2">
                  <c:v>0.71358726500000003</c:v>
                </c:pt>
                <c:pt idx="3">
                  <c:v>0.54872787099999998</c:v>
                </c:pt>
                <c:pt idx="4">
                  <c:v>0.134764829</c:v>
                </c:pt>
                <c:pt idx="5">
                  <c:v>0.79564273699999999</c:v>
                </c:pt>
                <c:pt idx="6">
                  <c:v>-0.68028168700000002</c:v>
                </c:pt>
                <c:pt idx="7">
                  <c:v>0.49285974700000001</c:v>
                </c:pt>
                <c:pt idx="8">
                  <c:v>-0.43103749299999999</c:v>
                </c:pt>
                <c:pt idx="9">
                  <c:v>-3.3910045999999999E-2</c:v>
                </c:pt>
                <c:pt idx="10">
                  <c:v>0.87647035600000001</c:v>
                </c:pt>
                <c:pt idx="11">
                  <c:v>1.1164966789999999</c:v>
                </c:pt>
                <c:pt idx="12">
                  <c:v>-0.50503189900000001</c:v>
                </c:pt>
                <c:pt idx="13">
                  <c:v>-0.736574901</c:v>
                </c:pt>
                <c:pt idx="14">
                  <c:v>-2.0344898599999999</c:v>
                </c:pt>
                <c:pt idx="15">
                  <c:v>-2.5250770000000001E-3</c:v>
                </c:pt>
              </c:numCache>
            </c:numRef>
          </c:xVal>
          <c:yVal>
            <c:numRef>
              <c:f>コレスポンデンス分析_京都の弱み!$D$28:$D$43</c:f>
              <c:numCache>
                <c:formatCode>#,##0.00_);[Red]\(#,##0.00\)</c:formatCode>
                <c:ptCount val="16"/>
                <c:pt idx="0">
                  <c:v>0.94840505100000005</c:v>
                </c:pt>
                <c:pt idx="1">
                  <c:v>-1.342273952</c:v>
                </c:pt>
                <c:pt idx="2">
                  <c:v>1.0214629129999999</c:v>
                </c:pt>
                <c:pt idx="3">
                  <c:v>1.720695826</c:v>
                </c:pt>
                <c:pt idx="4">
                  <c:v>2.3309697549999999</c:v>
                </c:pt>
                <c:pt idx="5">
                  <c:v>-1.414312569</c:v>
                </c:pt>
                <c:pt idx="6">
                  <c:v>-1.2217461460000001</c:v>
                </c:pt>
                <c:pt idx="7">
                  <c:v>0.37747849100000003</c:v>
                </c:pt>
                <c:pt idx="8">
                  <c:v>-0.47494987</c:v>
                </c:pt>
                <c:pt idx="9">
                  <c:v>-5.5377040000000001E-3</c:v>
                </c:pt>
                <c:pt idx="10">
                  <c:v>3.0010531999999999E-2</c:v>
                </c:pt>
                <c:pt idx="11">
                  <c:v>0.15834920199999999</c:v>
                </c:pt>
                <c:pt idx="12">
                  <c:v>1.3393513880000001</c:v>
                </c:pt>
                <c:pt idx="13">
                  <c:v>-1.358431656</c:v>
                </c:pt>
                <c:pt idx="14">
                  <c:v>0.84516714900000001</c:v>
                </c:pt>
                <c:pt idx="15">
                  <c:v>-1.2917945799999999</c:v>
                </c:pt>
              </c:numCache>
            </c:numRef>
          </c:yVal>
          <c:smooth val="0"/>
          <c:extLst>
            <c:ext xmlns:c16="http://schemas.microsoft.com/office/drawing/2014/chart" uri="{C3380CC4-5D6E-409C-BE32-E72D297353CC}">
              <c16:uniqueId val="{00000012-F39C-4C19-8DB8-D5FEE13190F9}"/>
            </c:ext>
          </c:extLst>
        </c:ser>
        <c:ser>
          <c:idx val="1"/>
          <c:order val="1"/>
          <c:spPr>
            <a:ln w="25400" cap="rnd">
              <a:noFill/>
              <a:round/>
            </a:ln>
            <a:effectLst/>
          </c:spPr>
          <c:marker>
            <c:symbol val="circle"/>
            <c:size val="5"/>
            <c:spPr>
              <a:solidFill>
                <a:schemeClr val="accent6"/>
              </a:solidFill>
              <a:ln w="9525">
                <a:noFill/>
              </a:ln>
              <a:effectLst/>
            </c:spPr>
          </c:marker>
          <c:dLbls>
            <c:dLbl>
              <c:idx val="0"/>
              <c:layout>
                <c:manualLayout>
                  <c:x val="-2.3518518518518411E-2"/>
                  <c:y val="-2.0578703703703759E-2"/>
                </c:manualLayout>
              </c:layout>
              <c:tx>
                <c:rich>
                  <a:bodyPr/>
                  <a:lstStyle/>
                  <a:p>
                    <a:r>
                      <a:rPr lang="ja-JP" altLang="en-US"/>
                      <a:t>全体</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39C-4C19-8DB8-D5FEE13190F9}"/>
                </c:ext>
              </c:extLst>
            </c:dLbl>
            <c:dLbl>
              <c:idx val="1"/>
              <c:layout>
                <c:manualLayout>
                  <c:x val="-0.13229166666666667"/>
                  <c:y val="2.0578703703703703E-2"/>
                </c:manualLayout>
              </c:layout>
              <c:tx>
                <c:rich>
                  <a:bodyPr/>
                  <a:lstStyle/>
                  <a:p>
                    <a:r>
                      <a:rPr lang="ja-JP" altLang="en-US"/>
                      <a:t>アメリカ</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39C-4C19-8DB8-D5FEE13190F9}"/>
                </c:ext>
              </c:extLst>
            </c:dLbl>
            <c:dLbl>
              <c:idx val="2"/>
              <c:layout>
                <c:manualLayout>
                  <c:x val="-0.17050914351851851"/>
                  <c:y val="-2.351828703703703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6"/>
                        </a:solidFill>
                        <a:latin typeface="+mn-lt"/>
                        <a:ea typeface="+mn-ea"/>
                        <a:cs typeface="+mn-cs"/>
                      </a:defRPr>
                    </a:pPr>
                    <a:r>
                      <a:rPr lang="ja-JP" altLang="en-US">
                        <a:solidFill>
                          <a:schemeClr val="accent6"/>
                        </a:solidFill>
                      </a:rPr>
                      <a:t>オーストラリア</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6"/>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930555555555554"/>
                      <c:h val="5.6238657407407411E-2"/>
                    </c:manualLayout>
                  </c15:layout>
                </c:ext>
                <c:ext xmlns:c16="http://schemas.microsoft.com/office/drawing/2014/chart" uri="{C3380CC4-5D6E-409C-BE32-E72D297353CC}">
                  <c16:uniqueId val="{00000015-F39C-4C19-8DB8-D5FEE13190F9}"/>
                </c:ext>
              </c:extLst>
            </c:dLbl>
            <c:dLbl>
              <c:idx val="3"/>
              <c:layout>
                <c:manualLayout>
                  <c:x val="-0.1411111111111111"/>
                  <c:y val="-1.1759259259259367E-2"/>
                </c:manualLayout>
              </c:layout>
              <c:tx>
                <c:rich>
                  <a:bodyPr/>
                  <a:lstStyle/>
                  <a:p>
                    <a:r>
                      <a:rPr lang="ja-JP" altLang="en-US"/>
                      <a:t>イギリス</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39C-4C19-8DB8-D5FEE13190F9}"/>
                </c:ext>
              </c:extLst>
            </c:dLbl>
            <c:dLbl>
              <c:idx val="4"/>
              <c:layout>
                <c:manualLayout>
                  <c:x val="-7.3495370370370419E-2"/>
                  <c:y val="-2.6458333333333348E-2"/>
                </c:manualLayout>
              </c:layout>
              <c:tx>
                <c:rich>
                  <a:bodyPr/>
                  <a:lstStyle/>
                  <a:p>
                    <a:r>
                      <a:rPr lang="ja-JP" altLang="en-US"/>
                      <a:t>フランス</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39C-4C19-8DB8-D5FEE13190F9}"/>
                </c:ext>
              </c:extLst>
            </c:dLbl>
            <c:dLbl>
              <c:idx val="5"/>
              <c:layout>
                <c:manualLayout>
                  <c:x val="-6.7615740740740796E-2"/>
                  <c:y val="-2.3518518518518518E-2"/>
                </c:manualLayout>
              </c:layout>
              <c:tx>
                <c:rich>
                  <a:bodyPr/>
                  <a:lstStyle/>
                  <a:p>
                    <a:r>
                      <a:rPr lang="ja-JP" altLang="en-US"/>
                      <a:t>ドイツ</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9C-4C19-8DB8-D5FEE13190F9}"/>
                </c:ext>
              </c:extLst>
            </c:dLbl>
            <c:dLbl>
              <c:idx val="6"/>
              <c:layout>
                <c:manualLayout>
                  <c:x val="-7.0555555555555552E-2"/>
                  <c:y val="-2.9398148148148149E-2"/>
                </c:manualLayout>
              </c:layout>
              <c:tx>
                <c:rich>
                  <a:bodyPr/>
                  <a:lstStyle/>
                  <a:p>
                    <a:r>
                      <a:rPr lang="ja-JP" altLang="en-US"/>
                      <a:t>スペイン</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9C-4C19-8DB8-D5FEE13190F9}"/>
                </c:ext>
              </c:extLst>
            </c:dLbl>
            <c:dLbl>
              <c:idx val="7"/>
              <c:layout>
                <c:manualLayout>
                  <c:x val="-8.819444444444444E-3"/>
                  <c:y val="2.9398148148148148E-3"/>
                </c:manualLayout>
              </c:layout>
              <c:tx>
                <c:rich>
                  <a:bodyPr/>
                  <a:lstStyle/>
                  <a:p>
                    <a:r>
                      <a:rPr lang="ja-JP" altLang="en-US"/>
                      <a:t>中国</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9C-4C19-8DB8-D5FEE13190F9}"/>
                </c:ext>
              </c:extLst>
            </c:dLbl>
            <c:dLbl>
              <c:idx val="8"/>
              <c:layout>
                <c:manualLayout>
                  <c:x val="-8.819444444444444E-3"/>
                  <c:y val="5.8796296296296296E-3"/>
                </c:manualLayout>
              </c:layout>
              <c:tx>
                <c:rich>
                  <a:bodyPr/>
                  <a:lstStyle/>
                  <a:p>
                    <a:r>
                      <a:rPr lang="ja-JP" altLang="en-US"/>
                      <a:t>香港</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39C-4C19-8DB8-D5FEE13190F9}"/>
                </c:ext>
              </c:extLst>
            </c:dLbl>
            <c:dLbl>
              <c:idx val="9"/>
              <c:layout>
                <c:manualLayout>
                  <c:x val="-2.0578703703703703E-2"/>
                  <c:y val="2.9398148148148149E-2"/>
                </c:manualLayout>
              </c:layout>
              <c:tx>
                <c:rich>
                  <a:bodyPr/>
                  <a:lstStyle/>
                  <a:p>
                    <a:r>
                      <a:rPr lang="ja-JP" altLang="en-US"/>
                      <a:t>台湾</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39C-4C19-8DB8-D5FEE13190F9}"/>
                </c:ext>
              </c:extLst>
            </c:dLbl>
            <c:dLbl>
              <c:idx val="10"/>
              <c:layout>
                <c:manualLayout>
                  <c:x val="-1.4699074074074182E-2"/>
                  <c:y val="-1.4699074074074074E-2"/>
                </c:manualLayout>
              </c:layout>
              <c:tx>
                <c:rich>
                  <a:bodyPr/>
                  <a:lstStyle/>
                  <a:p>
                    <a:r>
                      <a:rPr lang="ja-JP" altLang="en-US"/>
                      <a:t>日本</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39C-4C19-8DB8-D5FEE13190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コレスポンデンス分析_京都の弱み!$C$44:$C$54</c:f>
              <c:numCache>
                <c:formatCode>#,##0.00_);[Red]\(#,##0.00\)</c:formatCode>
                <c:ptCount val="11"/>
                <c:pt idx="0">
                  <c:v>4.733019E-17</c:v>
                </c:pt>
                <c:pt idx="1">
                  <c:v>0.2665534</c:v>
                </c:pt>
                <c:pt idx="2">
                  <c:v>0.26535979999999998</c:v>
                </c:pt>
                <c:pt idx="3">
                  <c:v>0.33480270000000001</c:v>
                </c:pt>
                <c:pt idx="4">
                  <c:v>0.11897820000000001</c:v>
                </c:pt>
                <c:pt idx="5">
                  <c:v>-0.62715399999999999</c:v>
                </c:pt>
                <c:pt idx="6">
                  <c:v>0.18382660000000001</c:v>
                </c:pt>
                <c:pt idx="7">
                  <c:v>0.57859119999999997</c:v>
                </c:pt>
                <c:pt idx="8">
                  <c:v>0.89442080000000002</c:v>
                </c:pt>
                <c:pt idx="9">
                  <c:v>0.79731229999999997</c:v>
                </c:pt>
                <c:pt idx="10" formatCode="0.00">
                  <c:v>-2.3389259999999998</c:v>
                </c:pt>
              </c:numCache>
            </c:numRef>
          </c:xVal>
          <c:yVal>
            <c:numRef>
              <c:f>コレスポンデンス分析_京都の弱み!$D$44:$D$54</c:f>
              <c:numCache>
                <c:formatCode>#,##0.00_);[Red]\(#,##0.00\)</c:formatCode>
                <c:ptCount val="11"/>
                <c:pt idx="0">
                  <c:v>1.1745770000000001E-16</c:v>
                </c:pt>
                <c:pt idx="1">
                  <c:v>0.47806480000000001</c:v>
                </c:pt>
                <c:pt idx="2">
                  <c:v>0.55276519999999996</c:v>
                </c:pt>
                <c:pt idx="3">
                  <c:v>0.93758229999999998</c:v>
                </c:pt>
                <c:pt idx="4">
                  <c:v>1.1882729999999999</c:v>
                </c:pt>
                <c:pt idx="5">
                  <c:v>1.4035070000000001</c:v>
                </c:pt>
                <c:pt idx="6">
                  <c:v>1.7545409999999999</c:v>
                </c:pt>
                <c:pt idx="7">
                  <c:v>-0.2407543</c:v>
                </c:pt>
                <c:pt idx="8">
                  <c:v>-1.044945</c:v>
                </c:pt>
                <c:pt idx="9">
                  <c:v>-1.6126929999999999</c:v>
                </c:pt>
                <c:pt idx="10" formatCode="0.00">
                  <c:v>-0.73046069999999996</c:v>
                </c:pt>
              </c:numCache>
            </c:numRef>
          </c:yVal>
          <c:smooth val="0"/>
          <c:extLst>
            <c:ext xmlns:c16="http://schemas.microsoft.com/office/drawing/2014/chart" uri="{C3380CC4-5D6E-409C-BE32-E72D297353CC}">
              <c16:uniqueId val="{0000001E-F39C-4C19-8DB8-D5FEE13190F9}"/>
            </c:ext>
          </c:extLst>
        </c:ser>
        <c:dLbls>
          <c:showLegendKey val="0"/>
          <c:showVal val="0"/>
          <c:showCatName val="0"/>
          <c:showSerName val="0"/>
          <c:showPercent val="0"/>
          <c:showBubbleSize val="0"/>
        </c:dLbls>
        <c:axId val="840284896"/>
        <c:axId val="840283256"/>
      </c:scatterChart>
      <c:valAx>
        <c:axId val="840284896"/>
        <c:scaling>
          <c:orientation val="minMax"/>
          <c:max val="3"/>
          <c:min val="-3"/>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0283256"/>
        <c:crosses val="autoZero"/>
        <c:crossBetween val="midCat"/>
      </c:valAx>
      <c:valAx>
        <c:axId val="840283256"/>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0284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[1]国別!$AC$117</c:f>
              <c:strCache>
                <c:ptCount val="1"/>
                <c:pt idx="0">
                  <c:v>豪州</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[1]国別!$AC$119:$AC$124</c:f>
              <c:numCache>
                <c:formatCode>General</c:formatCode>
                <c:ptCount val="6"/>
                <c:pt idx="0">
                  <c:v>3.2</c:v>
                </c:pt>
                <c:pt idx="1">
                  <c:v>4.024</c:v>
                </c:pt>
                <c:pt idx="2">
                  <c:v>4.2720000000000002</c:v>
                </c:pt>
                <c:pt idx="3">
                  <c:v>3.8719999999999999</c:v>
                </c:pt>
                <c:pt idx="4">
                  <c:v>3.544</c:v>
                </c:pt>
                <c:pt idx="5">
                  <c:v>3.806</c:v>
                </c:pt>
              </c:numCache>
            </c:numRef>
          </c:val>
          <c:extLst>
            <c:ext xmlns:c16="http://schemas.microsoft.com/office/drawing/2014/chart" uri="{C3380CC4-5D6E-409C-BE32-E72D297353CC}">
              <c16:uniqueId val="{00000000-E81F-4837-A359-209173B8B978}"/>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[1]国別!$AD$117</c:f>
              <c:strCache>
                <c:ptCount val="1"/>
                <c:pt idx="0">
                  <c:v>イギリス</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[1]国別!$AD$119:$AD$124</c:f>
              <c:numCache>
                <c:formatCode>General</c:formatCode>
                <c:ptCount val="6"/>
                <c:pt idx="0">
                  <c:v>2.782</c:v>
                </c:pt>
                <c:pt idx="1">
                  <c:v>3.7160000000000002</c:v>
                </c:pt>
                <c:pt idx="2">
                  <c:v>4.2279999999999998</c:v>
                </c:pt>
                <c:pt idx="3">
                  <c:v>3.5419999999999998</c:v>
                </c:pt>
                <c:pt idx="4">
                  <c:v>3.12</c:v>
                </c:pt>
                <c:pt idx="5">
                  <c:v>3.3740000000000001</c:v>
                </c:pt>
              </c:numCache>
            </c:numRef>
          </c:val>
          <c:extLst>
            <c:ext xmlns:c16="http://schemas.microsoft.com/office/drawing/2014/chart" uri="{C3380CC4-5D6E-409C-BE32-E72D297353CC}">
              <c16:uniqueId val="{00000000-2476-4044-BE35-41F6501985F8}"/>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[1]国別!$AE$117</c:f>
              <c:strCache>
                <c:ptCount val="1"/>
                <c:pt idx="0">
                  <c:v>フランス</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[1]国別!$AE$119:$AE$124</c:f>
              <c:numCache>
                <c:formatCode>General</c:formatCode>
                <c:ptCount val="6"/>
                <c:pt idx="0">
                  <c:v>2.37</c:v>
                </c:pt>
                <c:pt idx="1">
                  <c:v>3.88</c:v>
                </c:pt>
                <c:pt idx="2">
                  <c:v>3.5739999999999998</c:v>
                </c:pt>
                <c:pt idx="3">
                  <c:v>4.2859999999999996</c:v>
                </c:pt>
                <c:pt idx="4">
                  <c:v>3.3319999999999999</c:v>
                </c:pt>
                <c:pt idx="5">
                  <c:v>2.7879999999999998</c:v>
                </c:pt>
              </c:numCache>
            </c:numRef>
          </c:val>
          <c:extLst>
            <c:ext xmlns:c16="http://schemas.microsoft.com/office/drawing/2014/chart" uri="{C3380CC4-5D6E-409C-BE32-E72D297353CC}">
              <c16:uniqueId val="{00000000-8CE2-4B9F-8B26-F34BFD1F1576}"/>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[1]国別!$AF$117</c:f>
              <c:strCache>
                <c:ptCount val="1"/>
                <c:pt idx="0">
                  <c:v>ドイツ</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[1]国別!$AF$119:$AF$124</c:f>
              <c:numCache>
                <c:formatCode>General</c:formatCode>
                <c:ptCount val="6"/>
                <c:pt idx="0">
                  <c:v>2.82</c:v>
                </c:pt>
                <c:pt idx="1">
                  <c:v>4.3579999999999997</c:v>
                </c:pt>
                <c:pt idx="2">
                  <c:v>4.4779999999999998</c:v>
                </c:pt>
                <c:pt idx="3">
                  <c:v>3.9580000000000002</c:v>
                </c:pt>
                <c:pt idx="4">
                  <c:v>2.8260000000000001</c:v>
                </c:pt>
                <c:pt idx="5">
                  <c:v>3.2440000000000002</c:v>
                </c:pt>
              </c:numCache>
            </c:numRef>
          </c:val>
          <c:extLst>
            <c:ext xmlns:c16="http://schemas.microsoft.com/office/drawing/2014/chart" uri="{C3380CC4-5D6E-409C-BE32-E72D297353CC}">
              <c16:uniqueId val="{00000000-5AB0-464F-9557-46D9A94AE45E}"/>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[1]国別!$AG$117</c:f>
              <c:strCache>
                <c:ptCount val="1"/>
                <c:pt idx="0">
                  <c:v>スペイン</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[1]国別!$AG$119:$AG$124</c:f>
              <c:numCache>
                <c:formatCode>General</c:formatCode>
                <c:ptCount val="6"/>
                <c:pt idx="0">
                  <c:v>3.488</c:v>
                </c:pt>
                <c:pt idx="1">
                  <c:v>4.49</c:v>
                </c:pt>
                <c:pt idx="2">
                  <c:v>4.1180000000000003</c:v>
                </c:pt>
                <c:pt idx="3">
                  <c:v>4.1820000000000004</c:v>
                </c:pt>
                <c:pt idx="4">
                  <c:v>3.6880000000000002</c:v>
                </c:pt>
                <c:pt idx="5">
                  <c:v>3.8660000000000001</c:v>
                </c:pt>
              </c:numCache>
            </c:numRef>
          </c:val>
          <c:extLst>
            <c:ext xmlns:c16="http://schemas.microsoft.com/office/drawing/2014/chart" uri="{C3380CC4-5D6E-409C-BE32-E72D297353CC}">
              <c16:uniqueId val="{00000000-E816-4C2D-818B-FF7A4A7BF3D1}"/>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[1]国別!$AH$117</c:f>
              <c:strCache>
                <c:ptCount val="1"/>
                <c:pt idx="0">
                  <c:v>中国</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[1]国別!$AH$119:$AH$124</c:f>
              <c:numCache>
                <c:formatCode>General</c:formatCode>
                <c:ptCount val="6"/>
                <c:pt idx="0">
                  <c:v>4.6139999999999999</c:v>
                </c:pt>
                <c:pt idx="1">
                  <c:v>5.3639999999999999</c:v>
                </c:pt>
                <c:pt idx="2">
                  <c:v>5.58</c:v>
                </c:pt>
                <c:pt idx="3">
                  <c:v>5.5019999999999998</c:v>
                </c:pt>
                <c:pt idx="4">
                  <c:v>5.1379999999999999</c:v>
                </c:pt>
                <c:pt idx="5">
                  <c:v>4.8419999999999996</c:v>
                </c:pt>
              </c:numCache>
            </c:numRef>
          </c:val>
          <c:extLst>
            <c:ext xmlns:c16="http://schemas.microsoft.com/office/drawing/2014/chart" uri="{C3380CC4-5D6E-409C-BE32-E72D297353CC}">
              <c16:uniqueId val="{00000000-BCCC-4A31-AC03-879B76FFD721}"/>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[1]国別!$AI$117</c:f>
              <c:strCache>
                <c:ptCount val="1"/>
                <c:pt idx="0">
                  <c:v>香港</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[1]国別!$AI$119:$AI$124</c:f>
              <c:numCache>
                <c:formatCode>General</c:formatCode>
                <c:ptCount val="6"/>
                <c:pt idx="0">
                  <c:v>4.0999999999999996</c:v>
                </c:pt>
                <c:pt idx="1">
                  <c:v>4.6280000000000001</c:v>
                </c:pt>
                <c:pt idx="2">
                  <c:v>4.88</c:v>
                </c:pt>
                <c:pt idx="3">
                  <c:v>4.4160000000000004</c:v>
                </c:pt>
                <c:pt idx="4">
                  <c:v>3.8460000000000001</c:v>
                </c:pt>
                <c:pt idx="5">
                  <c:v>4.0919999999999996</c:v>
                </c:pt>
              </c:numCache>
            </c:numRef>
          </c:val>
          <c:extLst>
            <c:ext xmlns:c16="http://schemas.microsoft.com/office/drawing/2014/chart" uri="{C3380CC4-5D6E-409C-BE32-E72D297353CC}">
              <c16:uniqueId val="{00000000-D02B-4362-BE0D-F48487B1FE95}"/>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7086524822695035"/>
          <c:y val="0.822115518307957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3823377077865268"/>
          <c:y val="0.10469830389119078"/>
          <c:w val="0.73028766404199474"/>
          <c:h val="0.74519122781394187"/>
        </c:manualLayout>
      </c:layout>
      <c:radarChart>
        <c:radarStyle val="filled"/>
        <c:varyColors val="0"/>
        <c:ser>
          <c:idx val="0"/>
          <c:order val="0"/>
          <c:tx>
            <c:strRef>
              <c:f>[1]国別!$AJ$117</c:f>
              <c:strCache>
                <c:ptCount val="1"/>
                <c:pt idx="0">
                  <c:v>台湾</c:v>
                </c:pt>
              </c:strCache>
            </c:strRef>
          </c:tx>
          <c:spPr>
            <a:solidFill>
              <a:schemeClr val="accent1">
                <a:alpha val="69804"/>
              </a:schemeClr>
            </a:solidFill>
            <a:ln>
              <a:noFill/>
            </a:ln>
            <a:effectLst/>
          </c:spP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[1]国別!$C$119:$C$124</c:f>
              <c:strCache>
                <c:ptCount val="6"/>
                <c:pt idx="0">
                  <c:v>SCS</c:v>
                </c:pt>
                <c:pt idx="1">
                  <c:v>CP</c:v>
                </c:pt>
                <c:pt idx="2">
                  <c:v>SS</c:v>
                </c:pt>
                <c:pt idx="3">
                  <c:v>RH</c:v>
                </c:pt>
                <c:pt idx="4">
                  <c:v>ET</c:v>
                </c:pt>
                <c:pt idx="5">
                  <c:v>OM</c:v>
                </c:pt>
              </c:strCache>
            </c:strRef>
          </c:cat>
          <c:val>
            <c:numRef>
              <c:f>[1]国別!$AJ$119:$AJ$124</c:f>
              <c:numCache>
                <c:formatCode>General</c:formatCode>
                <c:ptCount val="6"/>
                <c:pt idx="0">
                  <c:v>4.2240000000000002</c:v>
                </c:pt>
                <c:pt idx="1">
                  <c:v>4.9640000000000004</c:v>
                </c:pt>
                <c:pt idx="2">
                  <c:v>5.1120000000000001</c:v>
                </c:pt>
                <c:pt idx="3">
                  <c:v>4.4980000000000002</c:v>
                </c:pt>
                <c:pt idx="4">
                  <c:v>3.94</c:v>
                </c:pt>
                <c:pt idx="5">
                  <c:v>4.45</c:v>
                </c:pt>
              </c:numCache>
            </c:numRef>
          </c:val>
          <c:extLst>
            <c:ext xmlns:c16="http://schemas.microsoft.com/office/drawing/2014/chart" uri="{C3380CC4-5D6E-409C-BE32-E72D297353CC}">
              <c16:uniqueId val="{00000000-4A73-4AAB-BC7E-3A16B461B282}"/>
            </c:ext>
          </c:extLst>
        </c:ser>
        <c:dLbls>
          <c:showLegendKey val="0"/>
          <c:showVal val="0"/>
          <c:showCatName val="0"/>
          <c:showSerName val="0"/>
          <c:showPercent val="0"/>
          <c:showBubbleSize val="0"/>
        </c:dLbls>
        <c:axId val="2040407904"/>
        <c:axId val="2040407072"/>
      </c:radarChart>
      <c:catAx>
        <c:axId val="204040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072"/>
        <c:crosses val="autoZero"/>
        <c:auto val="1"/>
        <c:lblAlgn val="ctr"/>
        <c:lblOffset val="100"/>
        <c:noMultiLvlLbl val="0"/>
      </c:catAx>
      <c:valAx>
        <c:axId val="2040407072"/>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040407904"/>
        <c:crosses val="autoZero"/>
        <c:crossBetween val="between"/>
        <c:majorUnit val="1"/>
      </c:valAx>
    </c:plotArea>
    <c:plotVisOnly val="1"/>
    <c:dispBlanksAs val="gap"/>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2238375</xdr:colOff>
      <xdr:row>85</xdr:row>
      <xdr:rowOff>186693</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1883569</xdr:colOff>
      <xdr:row>75</xdr:row>
      <xdr:rowOff>0</xdr:rowOff>
    </xdr:from>
    <xdr:to>
      <xdr:col>4</xdr:col>
      <xdr:colOff>7144</xdr:colOff>
      <xdr:row>85</xdr:row>
      <xdr:rowOff>186693</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280988</xdr:colOff>
      <xdr:row>75</xdr:row>
      <xdr:rowOff>0</xdr:rowOff>
    </xdr:from>
    <xdr:to>
      <xdr:col>7</xdr:col>
      <xdr:colOff>4763</xdr:colOff>
      <xdr:row>85</xdr:row>
      <xdr:rowOff>186693</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278607</xdr:colOff>
      <xdr:row>75</xdr:row>
      <xdr:rowOff>0</xdr:rowOff>
    </xdr:from>
    <xdr:to>
      <xdr:col>10</xdr:col>
      <xdr:colOff>2382</xdr:colOff>
      <xdr:row>85</xdr:row>
      <xdr:rowOff>193359</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276225</xdr:colOff>
      <xdr:row>75</xdr:row>
      <xdr:rowOff>0</xdr:rowOff>
    </xdr:from>
    <xdr:to>
      <xdr:col>13</xdr:col>
      <xdr:colOff>0</xdr:colOff>
      <xdr:row>85</xdr:row>
      <xdr:rowOff>193359</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85</xdr:row>
      <xdr:rowOff>193359</xdr:rowOff>
    </xdr:from>
    <xdr:to>
      <xdr:col>1</xdr:col>
      <xdr:colOff>2238375</xdr:colOff>
      <xdr:row>96</xdr:row>
      <xdr:rowOff>186693</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1883569</xdr:colOff>
      <xdr:row>85</xdr:row>
      <xdr:rowOff>193359</xdr:rowOff>
    </xdr:from>
    <xdr:to>
      <xdr:col>4</xdr:col>
      <xdr:colOff>7144</xdr:colOff>
      <xdr:row>96</xdr:row>
      <xdr:rowOff>186693</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280988</xdr:colOff>
      <xdr:row>85</xdr:row>
      <xdr:rowOff>193359</xdr:rowOff>
    </xdr:from>
    <xdr:to>
      <xdr:col>7</xdr:col>
      <xdr:colOff>4763</xdr:colOff>
      <xdr:row>96</xdr:row>
      <xdr:rowOff>186693</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278607</xdr:colOff>
      <xdr:row>86</xdr:row>
      <xdr:rowOff>0</xdr:rowOff>
    </xdr:from>
    <xdr:to>
      <xdr:col>10</xdr:col>
      <xdr:colOff>2382</xdr:colOff>
      <xdr:row>96</xdr:row>
      <xdr:rowOff>193359</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276225</xdr:colOff>
      <xdr:row>86</xdr:row>
      <xdr:rowOff>0</xdr:rowOff>
    </xdr:from>
    <xdr:to>
      <xdr:col>13</xdr:col>
      <xdr:colOff>0</xdr:colOff>
      <xdr:row>96</xdr:row>
      <xdr:rowOff>193359</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533400</xdr:colOff>
      <xdr:row>27</xdr:row>
      <xdr:rowOff>66675</xdr:rowOff>
    </xdr:from>
    <xdr:to>
      <xdr:col>13</xdr:col>
      <xdr:colOff>52800</xdr:colOff>
      <xdr:row>45</xdr:row>
      <xdr:rowOff>100425</xdr:rowOff>
    </xdr:to>
    <xdr:graphicFrame macro="">
      <xdr:nvGraphicFramePr>
        <xdr:cNvPr id="2" name="グラフ 1">
          <a:extLst>
            <a:ext uri="{FF2B5EF4-FFF2-40B4-BE49-F238E27FC236}">
              <a16:creationId xmlns:a16="http://schemas.microsoft.com/office/drawing/2014/main" id="{F9B0F6C3-9C85-4EAA-8231-98504E2A9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29</xdr:row>
      <xdr:rowOff>0</xdr:rowOff>
    </xdr:from>
    <xdr:to>
      <xdr:col>11</xdr:col>
      <xdr:colOff>224250</xdr:colOff>
      <xdr:row>47</xdr:row>
      <xdr:rowOff>33750</xdr:rowOff>
    </xdr:to>
    <xdr:graphicFrame macro="">
      <xdr:nvGraphicFramePr>
        <xdr:cNvPr id="2" name="グラフ 1">
          <a:extLst>
            <a:ext uri="{FF2B5EF4-FFF2-40B4-BE49-F238E27FC236}">
              <a16:creationId xmlns:a16="http://schemas.microsoft.com/office/drawing/2014/main" id="{E87B23C3-8FA8-4774-B0ED-117FB541C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370;&#21839;&#24847;&#21521;&#35519;&#26619;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18;_&#20107;&#26989;&#21029;&#12501;&#12457;&#12523;&#12480;/2000_&#35251;&#20809;&#25391;&#33288;/2600_&#12510;&#12540;&#12465;&#12486;&#12451;&#12531;&#12464;/2660_&#35251;&#20809;&#32207;&#21512;&#35519;&#26619;/12_&#35370;&#21839;&#24847;&#21521;&#35519;&#26619;/10_&#36817;&#30079;&#36939;&#36664;&#23616;&#20107;&#26989;/50_&#20998;&#26512;/&#24066;&#22580;&#35215;&#27169;&#20998;&#26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report"/>
      <sheetName val="UNWTO"/>
      <sheetName val="国別"/>
      <sheetName val="認知別"/>
      <sheetName val="所得別"/>
      <sheetName val="クラスター"/>
      <sheetName val="観光地ファネル"/>
      <sheetName val="文化ファネル"/>
      <sheetName val="std_summary"/>
      <sheetName val="std"/>
      <sheetName val="data"/>
      <sheetName val="pivot"/>
      <sheetName val="layout"/>
    </sheetNames>
    <sheetDataSet>
      <sheetData sheetId="0" refreshError="1"/>
      <sheetData sheetId="1" refreshError="1"/>
      <sheetData sheetId="2" refreshError="1"/>
      <sheetData sheetId="3">
        <row r="117">
          <cell r="AB117" t="str">
            <v>アメリカ</v>
          </cell>
          <cell r="AC117" t="str">
            <v>豪州</v>
          </cell>
          <cell r="AD117" t="str">
            <v>イギリス</v>
          </cell>
          <cell r="AE117" t="str">
            <v>フランス</v>
          </cell>
          <cell r="AF117" t="str">
            <v>ドイツ</v>
          </cell>
          <cell r="AG117" t="str">
            <v>スペイン</v>
          </cell>
          <cell r="AH117" t="str">
            <v>中国</v>
          </cell>
          <cell r="AI117" t="str">
            <v>香港</v>
          </cell>
          <cell r="AJ117" t="str">
            <v>台湾</v>
          </cell>
          <cell r="AK117" t="str">
            <v>日本</v>
          </cell>
        </row>
        <row r="119">
          <cell r="C119" t="str">
            <v>SCS</v>
          </cell>
          <cell r="AB119">
            <v>3.65</v>
          </cell>
          <cell r="AC119">
            <v>3.2</v>
          </cell>
          <cell r="AD119">
            <v>2.782</v>
          </cell>
          <cell r="AE119">
            <v>2.37</v>
          </cell>
          <cell r="AF119">
            <v>2.82</v>
          </cell>
          <cell r="AG119">
            <v>3.488</v>
          </cell>
          <cell r="AH119">
            <v>4.6139999999999999</v>
          </cell>
          <cell r="AI119">
            <v>4.0999999999999996</v>
          </cell>
          <cell r="AJ119">
            <v>4.2240000000000002</v>
          </cell>
          <cell r="AK119">
            <v>2.1859999999999999</v>
          </cell>
        </row>
        <row r="120">
          <cell r="C120" t="str">
            <v>CP</v>
          </cell>
          <cell r="AB120">
            <v>4.1660000000000004</v>
          </cell>
          <cell r="AC120">
            <v>4.024</v>
          </cell>
          <cell r="AD120">
            <v>3.7160000000000002</v>
          </cell>
          <cell r="AE120">
            <v>3.88</v>
          </cell>
          <cell r="AF120">
            <v>4.3579999999999997</v>
          </cell>
          <cell r="AG120">
            <v>4.49</v>
          </cell>
          <cell r="AH120">
            <v>5.3639999999999999</v>
          </cell>
          <cell r="AI120">
            <v>4.6280000000000001</v>
          </cell>
          <cell r="AJ120">
            <v>4.9640000000000004</v>
          </cell>
          <cell r="AK120">
            <v>3.6859999999999999</v>
          </cell>
        </row>
        <row r="121">
          <cell r="C121" t="str">
            <v>SS</v>
          </cell>
          <cell r="AB121">
            <v>4.5220000000000002</v>
          </cell>
          <cell r="AC121">
            <v>4.2720000000000002</v>
          </cell>
          <cell r="AD121">
            <v>4.2279999999999998</v>
          </cell>
          <cell r="AE121">
            <v>3.5739999999999998</v>
          </cell>
          <cell r="AF121">
            <v>4.4779999999999998</v>
          </cell>
          <cell r="AG121">
            <v>4.1180000000000003</v>
          </cell>
          <cell r="AH121">
            <v>5.58</v>
          </cell>
          <cell r="AI121">
            <v>4.88</v>
          </cell>
          <cell r="AJ121">
            <v>5.1120000000000001</v>
          </cell>
          <cell r="AK121">
            <v>3.6560000000000001</v>
          </cell>
        </row>
        <row r="122">
          <cell r="C122" t="str">
            <v>RH</v>
          </cell>
          <cell r="AB122">
            <v>4.016</v>
          </cell>
          <cell r="AC122">
            <v>3.8719999999999999</v>
          </cell>
          <cell r="AD122">
            <v>3.5419999999999998</v>
          </cell>
          <cell r="AE122">
            <v>4.2859999999999996</v>
          </cell>
          <cell r="AF122">
            <v>3.9580000000000002</v>
          </cell>
          <cell r="AG122">
            <v>4.1820000000000004</v>
          </cell>
          <cell r="AH122">
            <v>5.5019999999999998</v>
          </cell>
          <cell r="AI122">
            <v>4.4160000000000004</v>
          </cell>
          <cell r="AJ122">
            <v>4.4980000000000002</v>
          </cell>
          <cell r="AK122">
            <v>3.81</v>
          </cell>
        </row>
        <row r="123">
          <cell r="C123" t="str">
            <v>ET</v>
          </cell>
          <cell r="AB123">
            <v>3.8039999999999998</v>
          </cell>
          <cell r="AC123">
            <v>3.544</v>
          </cell>
          <cell r="AD123">
            <v>3.12</v>
          </cell>
          <cell r="AE123">
            <v>3.3319999999999999</v>
          </cell>
          <cell r="AF123">
            <v>2.8260000000000001</v>
          </cell>
          <cell r="AG123">
            <v>3.6880000000000002</v>
          </cell>
          <cell r="AH123">
            <v>5.1379999999999999</v>
          </cell>
          <cell r="AI123">
            <v>3.8460000000000001</v>
          </cell>
          <cell r="AJ123">
            <v>3.94</v>
          </cell>
          <cell r="AK123">
            <v>2.528</v>
          </cell>
        </row>
        <row r="124">
          <cell r="C124" t="str">
            <v>OM</v>
          </cell>
          <cell r="AB124">
            <v>4.1500000000000004</v>
          </cell>
          <cell r="AC124">
            <v>3.806</v>
          </cell>
          <cell r="AD124">
            <v>3.3740000000000001</v>
          </cell>
          <cell r="AE124">
            <v>2.7879999999999998</v>
          </cell>
          <cell r="AF124">
            <v>3.2440000000000002</v>
          </cell>
          <cell r="AG124">
            <v>3.8660000000000001</v>
          </cell>
          <cell r="AH124">
            <v>4.8419999999999996</v>
          </cell>
          <cell r="AI124">
            <v>4.0919999999999996</v>
          </cell>
          <cell r="AJ124">
            <v>4.45</v>
          </cell>
          <cell r="AK124">
            <v>3.43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WTO"/>
      <sheetName val="市場規模2020"/>
      <sheetName val="市場規模2030"/>
      <sheetName val="市場規模の変化"/>
      <sheetName val="魅力"/>
      <sheetName val="弱み"/>
      <sheetName val="条件"/>
      <sheetName val="イメージ"/>
      <sheetName val="イメージ比較"/>
    </sheetNames>
    <sheetDataSet>
      <sheetData sheetId="0" refreshError="1"/>
      <sheetData sheetId="1">
        <row r="8">
          <cell r="H8">
            <v>3164.0201005025119</v>
          </cell>
        </row>
        <row r="9">
          <cell r="H9">
            <v>25122.322253521128</v>
          </cell>
        </row>
        <row r="10">
          <cell r="H10">
            <v>5061.3677419354835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マーキー">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93"/>
  <sheetViews>
    <sheetView showGridLines="0" view="pageBreakPreview" zoomScaleNormal="100" zoomScaleSheetLayoutView="100" workbookViewId="0">
      <selection activeCell="B23" sqref="B23"/>
    </sheetView>
  </sheetViews>
  <sheetFormatPr defaultRowHeight="15.75" x14ac:dyDescent="0.4"/>
  <cols>
    <col min="1" max="1" width="2.875" style="2" customWidth="1"/>
    <col min="2" max="2" width="40.75" style="2" customWidth="1"/>
    <col min="3" max="13" width="10.75" style="2" customWidth="1"/>
    <col min="14" max="16384" width="9" style="2"/>
  </cols>
  <sheetData>
    <row r="1" spans="2:13" ht="19.5" x14ac:dyDescent="0.4">
      <c r="B1" s="1" t="s">
        <v>0</v>
      </c>
    </row>
    <row r="3" spans="2:13" x14ac:dyDescent="0.4">
      <c r="B3" s="2" t="s">
        <v>1</v>
      </c>
    </row>
    <row r="4" spans="2:13" x14ac:dyDescent="0.4">
      <c r="B4" s="2" t="s">
        <v>2</v>
      </c>
    </row>
    <row r="5" spans="2:13" x14ac:dyDescent="0.4">
      <c r="B5" s="2" t="s">
        <v>3</v>
      </c>
    </row>
    <row r="7" spans="2:13" x14ac:dyDescent="0.4">
      <c r="B7" s="2" t="s">
        <v>4</v>
      </c>
    </row>
    <row r="8" spans="2:13" x14ac:dyDescent="0.4">
      <c r="B8" s="2" t="s">
        <v>5</v>
      </c>
    </row>
    <row r="10" spans="2:13" x14ac:dyDescent="0.4">
      <c r="B10" s="2" t="s">
        <v>6</v>
      </c>
    </row>
    <row r="11" spans="2:13" x14ac:dyDescent="0.4">
      <c r="B11" s="2" t="s">
        <v>7</v>
      </c>
    </row>
    <row r="12" spans="2:13" x14ac:dyDescent="0.4">
      <c r="M12" s="3" t="s">
        <v>109</v>
      </c>
    </row>
    <row r="13" spans="2:13" x14ac:dyDescent="0.4">
      <c r="B13" s="4"/>
      <c r="C13" s="4" t="s">
        <v>133</v>
      </c>
      <c r="D13" s="4" t="s">
        <v>97</v>
      </c>
      <c r="E13" s="4" t="s">
        <v>98</v>
      </c>
      <c r="F13" s="4" t="s">
        <v>99</v>
      </c>
      <c r="G13" s="4" t="s">
        <v>100</v>
      </c>
      <c r="H13" s="4" t="s">
        <v>101</v>
      </c>
      <c r="I13" s="4" t="s">
        <v>102</v>
      </c>
      <c r="J13" s="4" t="s">
        <v>103</v>
      </c>
      <c r="K13" s="4" t="s">
        <v>69</v>
      </c>
      <c r="L13" s="4" t="s">
        <v>104</v>
      </c>
      <c r="M13" s="4" t="s">
        <v>105</v>
      </c>
    </row>
    <row r="14" spans="2:13" x14ac:dyDescent="0.4">
      <c r="B14" s="4" t="s">
        <v>134</v>
      </c>
      <c r="C14" s="5">
        <v>5000</v>
      </c>
      <c r="D14" s="5">
        <v>500</v>
      </c>
      <c r="E14" s="5">
        <v>500</v>
      </c>
      <c r="F14" s="5">
        <v>500</v>
      </c>
      <c r="G14" s="5">
        <v>500</v>
      </c>
      <c r="H14" s="5">
        <v>500</v>
      </c>
      <c r="I14" s="5">
        <v>500</v>
      </c>
      <c r="J14" s="5">
        <v>500</v>
      </c>
      <c r="K14" s="5">
        <v>500</v>
      </c>
      <c r="L14" s="5">
        <v>500</v>
      </c>
      <c r="M14" s="5">
        <v>500</v>
      </c>
    </row>
    <row r="15" spans="2:13" x14ac:dyDescent="0.4">
      <c r="B15" s="6" t="s">
        <v>135</v>
      </c>
      <c r="C15" s="7">
        <v>0.5</v>
      </c>
      <c r="D15" s="7">
        <v>0.5</v>
      </c>
      <c r="E15" s="7">
        <v>0.5</v>
      </c>
      <c r="F15" s="7">
        <v>0.5</v>
      </c>
      <c r="G15" s="7">
        <v>0.5</v>
      </c>
      <c r="H15" s="7">
        <v>0.5</v>
      </c>
      <c r="I15" s="7">
        <v>0.5</v>
      </c>
      <c r="J15" s="7">
        <v>0.5</v>
      </c>
      <c r="K15" s="7">
        <v>0.5</v>
      </c>
      <c r="L15" s="7">
        <v>0.5</v>
      </c>
      <c r="M15" s="7">
        <v>0.5</v>
      </c>
    </row>
    <row r="16" spans="2:13" x14ac:dyDescent="0.4">
      <c r="B16" s="8" t="s">
        <v>136</v>
      </c>
      <c r="C16" s="9">
        <v>0.5</v>
      </c>
      <c r="D16" s="9">
        <v>0.5</v>
      </c>
      <c r="E16" s="9">
        <v>0.5</v>
      </c>
      <c r="F16" s="9">
        <v>0.5</v>
      </c>
      <c r="G16" s="9">
        <v>0.5</v>
      </c>
      <c r="H16" s="9">
        <v>0.5</v>
      </c>
      <c r="I16" s="9">
        <v>0.5</v>
      </c>
      <c r="J16" s="9">
        <v>0.5</v>
      </c>
      <c r="K16" s="9">
        <v>0.5</v>
      </c>
      <c r="L16" s="9">
        <v>0.5</v>
      </c>
      <c r="M16" s="9">
        <v>0.5</v>
      </c>
    </row>
    <row r="18" spans="2:13" x14ac:dyDescent="0.4">
      <c r="M18" s="3" t="s">
        <v>109</v>
      </c>
    </row>
    <row r="19" spans="2:13" x14ac:dyDescent="0.4">
      <c r="B19" s="4"/>
      <c r="C19" s="4" t="s">
        <v>133</v>
      </c>
      <c r="D19" s="4" t="s">
        <v>97</v>
      </c>
      <c r="E19" s="4" t="s">
        <v>98</v>
      </c>
      <c r="F19" s="4" t="s">
        <v>99</v>
      </c>
      <c r="G19" s="4" t="s">
        <v>100</v>
      </c>
      <c r="H19" s="4" t="s">
        <v>101</v>
      </c>
      <c r="I19" s="4" t="s">
        <v>102</v>
      </c>
      <c r="J19" s="4" t="s">
        <v>103</v>
      </c>
      <c r="K19" s="4" t="s">
        <v>69</v>
      </c>
      <c r="L19" s="4" t="s">
        <v>104</v>
      </c>
      <c r="M19" s="4" t="s">
        <v>105</v>
      </c>
    </row>
    <row r="20" spans="2:13" x14ac:dyDescent="0.4">
      <c r="B20" s="4" t="s">
        <v>134</v>
      </c>
      <c r="C20" s="10">
        <v>5000</v>
      </c>
      <c r="D20" s="5">
        <v>500</v>
      </c>
      <c r="E20" s="5">
        <v>500</v>
      </c>
      <c r="F20" s="5">
        <v>500</v>
      </c>
      <c r="G20" s="5">
        <v>500</v>
      </c>
      <c r="H20" s="5">
        <v>500</v>
      </c>
      <c r="I20" s="5">
        <v>500</v>
      </c>
      <c r="J20" s="5">
        <v>500</v>
      </c>
      <c r="K20" s="5">
        <v>500</v>
      </c>
      <c r="L20" s="5">
        <v>500</v>
      </c>
      <c r="M20" s="5">
        <v>500</v>
      </c>
    </row>
    <row r="21" spans="2:13" x14ac:dyDescent="0.4">
      <c r="B21" s="6" t="s">
        <v>137</v>
      </c>
      <c r="C21" s="7">
        <v>0</v>
      </c>
      <c r="D21" s="7">
        <v>0</v>
      </c>
      <c r="E21" s="7">
        <v>0</v>
      </c>
      <c r="F21" s="7">
        <v>0</v>
      </c>
      <c r="G21" s="7">
        <v>0</v>
      </c>
      <c r="H21" s="7">
        <v>0</v>
      </c>
      <c r="I21" s="7">
        <v>0</v>
      </c>
      <c r="J21" s="7">
        <v>0</v>
      </c>
      <c r="K21" s="7">
        <v>0</v>
      </c>
      <c r="L21" s="7">
        <v>0</v>
      </c>
      <c r="M21" s="7">
        <v>0</v>
      </c>
    </row>
    <row r="22" spans="2:13" x14ac:dyDescent="0.4">
      <c r="B22" s="11" t="s">
        <v>138</v>
      </c>
      <c r="C22" s="12">
        <v>7.2599999999999998E-2</v>
      </c>
      <c r="D22" s="12">
        <v>6.4000000000000001E-2</v>
      </c>
      <c r="E22" s="12">
        <v>7.1999999999999995E-2</v>
      </c>
      <c r="F22" s="12">
        <v>6.8000000000000005E-2</v>
      </c>
      <c r="G22" s="12">
        <v>9.8000000000000004E-2</v>
      </c>
      <c r="H22" s="12">
        <v>7.5999999999999998E-2</v>
      </c>
      <c r="I22" s="12">
        <v>7.8E-2</v>
      </c>
      <c r="J22" s="12">
        <v>5.3999999999999999E-2</v>
      </c>
      <c r="K22" s="12">
        <v>7.5999999999999998E-2</v>
      </c>
      <c r="L22" s="12">
        <v>8.5999999999999993E-2</v>
      </c>
      <c r="M22" s="12">
        <v>5.3999999999999999E-2</v>
      </c>
    </row>
    <row r="23" spans="2:13" x14ac:dyDescent="0.4">
      <c r="B23" s="11" t="s">
        <v>139</v>
      </c>
      <c r="C23" s="12">
        <v>0.12920000000000001</v>
      </c>
      <c r="D23" s="12">
        <v>0.13600000000000001</v>
      </c>
      <c r="E23" s="12">
        <v>0.128</v>
      </c>
      <c r="F23" s="12">
        <v>0.13200000000000001</v>
      </c>
      <c r="G23" s="12">
        <v>0.10199999999999999</v>
      </c>
      <c r="H23" s="12">
        <v>0.124</v>
      </c>
      <c r="I23" s="12">
        <v>0.122</v>
      </c>
      <c r="J23" s="12">
        <v>0.14599999999999999</v>
      </c>
      <c r="K23" s="12">
        <v>0.124</v>
      </c>
      <c r="L23" s="12">
        <v>0.13200000000000001</v>
      </c>
      <c r="M23" s="12">
        <v>0.14599999999999999</v>
      </c>
    </row>
    <row r="24" spans="2:13" x14ac:dyDescent="0.4">
      <c r="B24" s="11" t="s">
        <v>140</v>
      </c>
      <c r="C24" s="12">
        <v>9.9400000000000002E-2</v>
      </c>
      <c r="D24" s="12">
        <v>0.13600000000000001</v>
      </c>
      <c r="E24" s="12">
        <v>8.4000000000000005E-2</v>
      </c>
      <c r="F24" s="12">
        <v>0.108</v>
      </c>
      <c r="G24" s="12">
        <v>7.5999999999999998E-2</v>
      </c>
      <c r="H24" s="12">
        <v>0.09</v>
      </c>
      <c r="I24" s="12">
        <v>9.6000000000000002E-2</v>
      </c>
      <c r="J24" s="12">
        <v>0.108</v>
      </c>
      <c r="K24" s="12">
        <v>0.11799999999999999</v>
      </c>
      <c r="L24" s="12">
        <v>0.10199999999999999</v>
      </c>
      <c r="M24" s="12">
        <v>7.5999999999999998E-2</v>
      </c>
    </row>
    <row r="25" spans="2:13" x14ac:dyDescent="0.4">
      <c r="B25" s="11" t="s">
        <v>141</v>
      </c>
      <c r="C25" s="12">
        <v>0.1096</v>
      </c>
      <c r="D25" s="12">
        <v>6.4000000000000001E-2</v>
      </c>
      <c r="E25" s="12">
        <v>0.11600000000000001</v>
      </c>
      <c r="F25" s="12">
        <v>9.1999999999999998E-2</v>
      </c>
      <c r="G25" s="12">
        <v>0.124</v>
      </c>
      <c r="H25" s="12">
        <v>0.11</v>
      </c>
      <c r="I25" s="12">
        <v>0.104</v>
      </c>
      <c r="J25" s="12">
        <v>9.1999999999999998E-2</v>
      </c>
      <c r="K25" s="12">
        <v>0.114</v>
      </c>
      <c r="L25" s="12">
        <v>0.156</v>
      </c>
      <c r="M25" s="12">
        <v>0.124</v>
      </c>
    </row>
    <row r="26" spans="2:13" x14ac:dyDescent="0.4">
      <c r="B26" s="11" t="s">
        <v>142</v>
      </c>
      <c r="C26" s="12">
        <v>0.1148</v>
      </c>
      <c r="D26" s="12">
        <v>9.6000000000000002E-2</v>
      </c>
      <c r="E26" s="12">
        <v>9.6000000000000002E-2</v>
      </c>
      <c r="F26" s="12">
        <v>8.2000000000000003E-2</v>
      </c>
      <c r="G26" s="12">
        <v>7.8E-2</v>
      </c>
      <c r="H26" s="12">
        <v>0.08</v>
      </c>
      <c r="I26" s="12">
        <v>0.11799999999999999</v>
      </c>
      <c r="J26" s="12">
        <v>0.14599999999999999</v>
      </c>
      <c r="K26" s="12">
        <v>0.17199999999999999</v>
      </c>
      <c r="L26" s="12">
        <v>0.186</v>
      </c>
      <c r="M26" s="12">
        <v>9.4E-2</v>
      </c>
    </row>
    <row r="27" spans="2:13" x14ac:dyDescent="0.4">
      <c r="B27" s="11" t="s">
        <v>143</v>
      </c>
      <c r="C27" s="12">
        <v>0.1142</v>
      </c>
      <c r="D27" s="12">
        <v>0.104</v>
      </c>
      <c r="E27" s="12">
        <v>0.104</v>
      </c>
      <c r="F27" s="12">
        <v>0.11799999999999999</v>
      </c>
      <c r="G27" s="12">
        <v>0.122</v>
      </c>
      <c r="H27" s="12">
        <v>0.12</v>
      </c>
      <c r="I27" s="12">
        <v>8.2000000000000003E-2</v>
      </c>
      <c r="J27" s="12">
        <v>8.7999999999999995E-2</v>
      </c>
      <c r="K27" s="12">
        <v>0.14199999999999999</v>
      </c>
      <c r="L27" s="12">
        <v>0.156</v>
      </c>
      <c r="M27" s="12">
        <v>0.106</v>
      </c>
    </row>
    <row r="28" spans="2:13" x14ac:dyDescent="0.4">
      <c r="B28" s="11" t="s">
        <v>144</v>
      </c>
      <c r="C28" s="12">
        <v>9.3399999999999997E-2</v>
      </c>
      <c r="D28" s="12">
        <v>8.2000000000000003E-2</v>
      </c>
      <c r="E28" s="12">
        <v>7.0000000000000007E-2</v>
      </c>
      <c r="F28" s="12">
        <v>0.08</v>
      </c>
      <c r="G28" s="12">
        <v>0.1</v>
      </c>
      <c r="H28" s="12">
        <v>9.4E-2</v>
      </c>
      <c r="I28" s="12">
        <v>0.11600000000000001</v>
      </c>
      <c r="J28" s="12">
        <v>9.4E-2</v>
      </c>
      <c r="K28" s="12">
        <v>0.112</v>
      </c>
      <c r="L28" s="12">
        <v>9.1999999999999998E-2</v>
      </c>
      <c r="M28" s="12">
        <v>9.4E-2</v>
      </c>
    </row>
    <row r="29" spans="2:13" x14ac:dyDescent="0.4">
      <c r="B29" s="11" t="s">
        <v>145</v>
      </c>
      <c r="C29" s="12">
        <v>0.10100000000000001</v>
      </c>
      <c r="D29" s="12">
        <v>0.11799999999999999</v>
      </c>
      <c r="E29" s="12">
        <v>0.13</v>
      </c>
      <c r="F29" s="12">
        <v>0.12</v>
      </c>
      <c r="G29" s="12">
        <v>0.1</v>
      </c>
      <c r="H29" s="12">
        <v>0.106</v>
      </c>
      <c r="I29" s="12">
        <v>8.4000000000000005E-2</v>
      </c>
      <c r="J29" s="12">
        <v>0.11</v>
      </c>
      <c r="K29" s="12">
        <v>0.08</v>
      </c>
      <c r="L29" s="12">
        <v>5.6000000000000001E-2</v>
      </c>
      <c r="M29" s="12">
        <v>0.106</v>
      </c>
    </row>
    <row r="30" spans="2:13" x14ac:dyDescent="0.4">
      <c r="B30" s="11" t="s">
        <v>146</v>
      </c>
      <c r="C30" s="12">
        <v>5.8000000000000003E-2</v>
      </c>
      <c r="D30" s="12">
        <v>4.5999999999999999E-2</v>
      </c>
      <c r="E30" s="12">
        <v>3.5999999999999997E-2</v>
      </c>
      <c r="F30" s="12">
        <v>4.8000000000000001E-2</v>
      </c>
      <c r="G30" s="12">
        <v>6.2E-2</v>
      </c>
      <c r="H30" s="12">
        <v>7.0000000000000007E-2</v>
      </c>
      <c r="I30" s="12">
        <v>0.106</v>
      </c>
      <c r="J30" s="12">
        <v>9.1999999999999998E-2</v>
      </c>
      <c r="K30" s="12">
        <v>3.4000000000000002E-2</v>
      </c>
      <c r="L30" s="12">
        <v>2.1999999999999999E-2</v>
      </c>
      <c r="M30" s="12">
        <v>6.4000000000000001E-2</v>
      </c>
    </row>
    <row r="31" spans="2:13" x14ac:dyDescent="0.4">
      <c r="B31" s="11" t="s">
        <v>147</v>
      </c>
      <c r="C31" s="12">
        <v>5.6399999999999999E-2</v>
      </c>
      <c r="D31" s="12">
        <v>6.4000000000000001E-2</v>
      </c>
      <c r="E31" s="12">
        <v>6.6000000000000003E-2</v>
      </c>
      <c r="F31" s="12">
        <v>0.06</v>
      </c>
      <c r="G31" s="12">
        <v>0.08</v>
      </c>
      <c r="H31" s="12">
        <v>7.3999999999999996E-2</v>
      </c>
      <c r="I31" s="12">
        <v>6.8000000000000005E-2</v>
      </c>
      <c r="J31" s="12">
        <v>0.05</v>
      </c>
      <c r="K31" s="12">
        <v>2.4E-2</v>
      </c>
      <c r="L31" s="12">
        <v>8.0000000000000002E-3</v>
      </c>
      <c r="M31" s="12">
        <v>7.0000000000000007E-2</v>
      </c>
    </row>
    <row r="32" spans="2:13" x14ac:dyDescent="0.4">
      <c r="B32" s="8" t="s">
        <v>148</v>
      </c>
      <c r="C32" s="9">
        <v>5.1400000000000001E-2</v>
      </c>
      <c r="D32" s="9">
        <v>0.09</v>
      </c>
      <c r="E32" s="9">
        <v>9.8000000000000004E-2</v>
      </c>
      <c r="F32" s="9">
        <v>9.1999999999999998E-2</v>
      </c>
      <c r="G32" s="9">
        <v>5.8000000000000003E-2</v>
      </c>
      <c r="H32" s="9">
        <v>5.6000000000000001E-2</v>
      </c>
      <c r="I32" s="9">
        <v>2.5999999999999999E-2</v>
      </c>
      <c r="J32" s="9">
        <v>0.02</v>
      </c>
      <c r="K32" s="9">
        <v>4.0000000000000001E-3</v>
      </c>
      <c r="L32" s="9">
        <v>4.0000000000000001E-3</v>
      </c>
      <c r="M32" s="9">
        <v>6.6000000000000003E-2</v>
      </c>
    </row>
    <row r="34" spans="2:13" ht="19.5" x14ac:dyDescent="0.4">
      <c r="B34" s="1" t="s">
        <v>8</v>
      </c>
    </row>
    <row r="35" spans="2:13" ht="16.5" thickBot="1" x14ac:dyDescent="0.45">
      <c r="B35" s="2" t="s">
        <v>9</v>
      </c>
    </row>
    <row r="36" spans="2:13" x14ac:dyDescent="0.4">
      <c r="B36" s="64" t="s">
        <v>10</v>
      </c>
      <c r="C36" s="65"/>
      <c r="D36" s="65"/>
      <c r="E36" s="65"/>
      <c r="F36" s="65"/>
      <c r="G36" s="65"/>
      <c r="H36" s="65"/>
      <c r="I36" s="65"/>
      <c r="J36" s="65"/>
      <c r="K36" s="65"/>
      <c r="L36" s="65"/>
      <c r="M36" s="66"/>
    </row>
    <row r="37" spans="2:13" x14ac:dyDescent="0.4">
      <c r="B37" s="70"/>
      <c r="C37" s="68"/>
      <c r="D37" s="68"/>
      <c r="E37" s="68"/>
      <c r="F37" s="68"/>
      <c r="G37" s="68"/>
      <c r="H37" s="68"/>
      <c r="I37" s="68"/>
      <c r="J37" s="68"/>
      <c r="K37" s="68"/>
      <c r="L37" s="68"/>
      <c r="M37" s="69"/>
    </row>
    <row r="38" spans="2:13" x14ac:dyDescent="0.4">
      <c r="B38" s="70"/>
      <c r="C38" s="68"/>
      <c r="D38" s="68"/>
      <c r="E38" s="68"/>
      <c r="F38" s="68"/>
      <c r="G38" s="68"/>
      <c r="H38" s="68"/>
      <c r="I38" s="68"/>
      <c r="J38" s="68"/>
      <c r="K38" s="68"/>
      <c r="L38" s="68"/>
      <c r="M38" s="69"/>
    </row>
    <row r="39" spans="2:13" x14ac:dyDescent="0.4">
      <c r="B39" s="70"/>
      <c r="C39" s="68"/>
      <c r="D39" s="68"/>
      <c r="E39" s="68"/>
      <c r="F39" s="68"/>
      <c r="G39" s="68"/>
      <c r="H39" s="68"/>
      <c r="I39" s="68"/>
      <c r="J39" s="68"/>
      <c r="K39" s="68"/>
      <c r="L39" s="68"/>
      <c r="M39" s="69"/>
    </row>
    <row r="40" spans="2:13" x14ac:dyDescent="0.4">
      <c r="B40" s="70"/>
      <c r="C40" s="68"/>
      <c r="D40" s="68"/>
      <c r="E40" s="68"/>
      <c r="F40" s="68"/>
      <c r="G40" s="68"/>
      <c r="H40" s="68"/>
      <c r="I40" s="68"/>
      <c r="J40" s="68"/>
      <c r="K40" s="68"/>
      <c r="L40" s="68"/>
      <c r="M40" s="69"/>
    </row>
    <row r="41" spans="2:13" x14ac:dyDescent="0.4">
      <c r="B41" s="70"/>
      <c r="C41" s="68"/>
      <c r="D41" s="68"/>
      <c r="E41" s="68"/>
      <c r="F41" s="68"/>
      <c r="G41" s="68"/>
      <c r="H41" s="68"/>
      <c r="I41" s="68"/>
      <c r="J41" s="68"/>
      <c r="K41" s="68"/>
      <c r="L41" s="68"/>
      <c r="M41" s="69"/>
    </row>
    <row r="42" spans="2:13" ht="16.5" thickBot="1" x14ac:dyDescent="0.45">
      <c r="B42" s="71"/>
      <c r="C42" s="72"/>
      <c r="D42" s="72"/>
      <c r="E42" s="72"/>
      <c r="F42" s="72"/>
      <c r="G42" s="72"/>
      <c r="H42" s="72"/>
      <c r="I42" s="72"/>
      <c r="J42" s="72"/>
      <c r="K42" s="72"/>
      <c r="L42" s="72"/>
      <c r="M42" s="73"/>
    </row>
    <row r="44" spans="2:13" x14ac:dyDescent="0.4">
      <c r="M44" s="3" t="s">
        <v>109</v>
      </c>
    </row>
    <row r="45" spans="2:13" x14ac:dyDescent="0.4">
      <c r="B45" s="4" t="s">
        <v>11</v>
      </c>
      <c r="C45" s="4" t="s">
        <v>133</v>
      </c>
      <c r="D45" s="4" t="s">
        <v>97</v>
      </c>
      <c r="E45" s="4" t="s">
        <v>98</v>
      </c>
      <c r="F45" s="4" t="s">
        <v>99</v>
      </c>
      <c r="G45" s="4" t="s">
        <v>100</v>
      </c>
      <c r="H45" s="4" t="s">
        <v>101</v>
      </c>
      <c r="I45" s="4" t="s">
        <v>102</v>
      </c>
      <c r="J45" s="4" t="s">
        <v>103</v>
      </c>
      <c r="K45" s="4" t="s">
        <v>69</v>
      </c>
      <c r="L45" s="4" t="s">
        <v>104</v>
      </c>
      <c r="M45" s="4" t="s">
        <v>105</v>
      </c>
    </row>
    <row r="46" spans="2:13" x14ac:dyDescent="0.4">
      <c r="B46" s="4" t="s">
        <v>134</v>
      </c>
      <c r="C46" s="5">
        <v>5000</v>
      </c>
      <c r="D46" s="5">
        <v>500</v>
      </c>
      <c r="E46" s="5">
        <v>500</v>
      </c>
      <c r="F46" s="5">
        <v>500</v>
      </c>
      <c r="G46" s="5">
        <v>500</v>
      </c>
      <c r="H46" s="5">
        <v>500</v>
      </c>
      <c r="I46" s="5">
        <v>500</v>
      </c>
      <c r="J46" s="5">
        <v>500</v>
      </c>
      <c r="K46" s="5">
        <v>500</v>
      </c>
      <c r="L46" s="5">
        <v>500</v>
      </c>
      <c r="M46" s="5">
        <v>500</v>
      </c>
    </row>
    <row r="47" spans="2:13" x14ac:dyDescent="0.4">
      <c r="B47" s="6" t="s">
        <v>149</v>
      </c>
      <c r="C47" s="7">
        <v>2.64E-2</v>
      </c>
      <c r="D47" s="7">
        <v>5.1999999999999998E-2</v>
      </c>
      <c r="E47" s="7">
        <v>3.4000000000000002E-2</v>
      </c>
      <c r="F47" s="7">
        <v>4.2000000000000003E-2</v>
      </c>
      <c r="G47" s="7">
        <v>6.0000000000000001E-3</v>
      </c>
      <c r="H47" s="7">
        <v>8.0000000000000002E-3</v>
      </c>
      <c r="I47" s="7">
        <v>1.7999999999999999E-2</v>
      </c>
      <c r="J47" s="7">
        <v>2.4E-2</v>
      </c>
      <c r="K47" s="7">
        <v>1.6E-2</v>
      </c>
      <c r="L47" s="7">
        <v>4.2000000000000003E-2</v>
      </c>
      <c r="M47" s="7">
        <v>2.1999999999999999E-2</v>
      </c>
    </row>
    <row r="48" spans="2:13" x14ac:dyDescent="0.4">
      <c r="B48" s="11" t="s">
        <v>150</v>
      </c>
      <c r="C48" s="12">
        <v>5.0200000000000002E-2</v>
      </c>
      <c r="D48" s="12">
        <v>5.6000000000000001E-2</v>
      </c>
      <c r="E48" s="12">
        <v>5.1999999999999998E-2</v>
      </c>
      <c r="F48" s="12">
        <v>5.8000000000000003E-2</v>
      </c>
      <c r="G48" s="12">
        <v>5.1999999999999998E-2</v>
      </c>
      <c r="H48" s="12">
        <v>4.5999999999999999E-2</v>
      </c>
      <c r="I48" s="12">
        <v>5.1999999999999998E-2</v>
      </c>
      <c r="J48" s="12">
        <v>8.2000000000000003E-2</v>
      </c>
      <c r="K48" s="12">
        <v>1.4E-2</v>
      </c>
      <c r="L48" s="12">
        <v>5.8000000000000003E-2</v>
      </c>
      <c r="M48" s="12">
        <v>3.2000000000000001E-2</v>
      </c>
    </row>
    <row r="49" spans="2:13" x14ac:dyDescent="0.4">
      <c r="B49" s="11" t="s">
        <v>151</v>
      </c>
      <c r="C49" s="12">
        <v>0.16239999999999999</v>
      </c>
      <c r="D49" s="12">
        <v>0.13600000000000001</v>
      </c>
      <c r="E49" s="12">
        <v>0.16</v>
      </c>
      <c r="F49" s="12">
        <v>0.17599999999999999</v>
      </c>
      <c r="G49" s="12">
        <v>0.17199999999999999</v>
      </c>
      <c r="H49" s="12">
        <v>0.19</v>
      </c>
      <c r="I49" s="12">
        <v>0.27800000000000002</v>
      </c>
      <c r="J49" s="12">
        <v>0.182</v>
      </c>
      <c r="K49" s="12">
        <v>3.5999999999999997E-2</v>
      </c>
      <c r="L49" s="12">
        <v>0.17799999999999999</v>
      </c>
      <c r="M49" s="12">
        <v>0.11600000000000001</v>
      </c>
    </row>
    <row r="50" spans="2:13" x14ac:dyDescent="0.4">
      <c r="B50" s="11" t="s">
        <v>152</v>
      </c>
      <c r="C50" s="12">
        <v>0.15740000000000001</v>
      </c>
      <c r="D50" s="12">
        <v>0.112</v>
      </c>
      <c r="E50" s="12">
        <v>0.12</v>
      </c>
      <c r="F50" s="12">
        <v>0.186</v>
      </c>
      <c r="G50" s="12">
        <v>0.214</v>
      </c>
      <c r="H50" s="12">
        <v>0.20399999999999999</v>
      </c>
      <c r="I50" s="12">
        <v>0.218</v>
      </c>
      <c r="J50" s="12">
        <v>0.13600000000000001</v>
      </c>
      <c r="K50" s="12">
        <v>6.2E-2</v>
      </c>
      <c r="L50" s="12">
        <v>0.14399999999999999</v>
      </c>
      <c r="M50" s="12">
        <v>0.17799999999999999</v>
      </c>
    </row>
    <row r="51" spans="2:13" x14ac:dyDescent="0.4">
      <c r="B51" s="11" t="s">
        <v>153</v>
      </c>
      <c r="C51" s="12">
        <v>0.13120000000000001</v>
      </c>
      <c r="D51" s="12">
        <v>0.06</v>
      </c>
      <c r="E51" s="12">
        <v>0.13800000000000001</v>
      </c>
      <c r="F51" s="12">
        <v>0.12</v>
      </c>
      <c r="G51" s="12">
        <v>0.14599999999999999</v>
      </c>
      <c r="H51" s="12">
        <v>0.186</v>
      </c>
      <c r="I51" s="12">
        <v>0.17</v>
      </c>
      <c r="J51" s="12">
        <v>0.11600000000000001</v>
      </c>
      <c r="K51" s="12">
        <v>0.09</v>
      </c>
      <c r="L51" s="12">
        <v>0.154</v>
      </c>
      <c r="M51" s="12">
        <v>0.13200000000000001</v>
      </c>
    </row>
    <row r="52" spans="2:13" x14ac:dyDescent="0.4">
      <c r="B52" s="11" t="s">
        <v>154</v>
      </c>
      <c r="C52" s="12">
        <v>0.1056</v>
      </c>
      <c r="D52" s="12">
        <v>8.5999999999999993E-2</v>
      </c>
      <c r="E52" s="12">
        <v>9.4E-2</v>
      </c>
      <c r="F52" s="12">
        <v>0.122</v>
      </c>
      <c r="G52" s="12">
        <v>0.16800000000000001</v>
      </c>
      <c r="H52" s="12">
        <v>0.108</v>
      </c>
      <c r="I52" s="12">
        <v>0.1</v>
      </c>
      <c r="J52" s="12">
        <v>5.3999999999999999E-2</v>
      </c>
      <c r="K52" s="12">
        <v>0.11</v>
      </c>
      <c r="L52" s="12">
        <v>0.13200000000000001</v>
      </c>
      <c r="M52" s="12">
        <v>8.2000000000000003E-2</v>
      </c>
    </row>
    <row r="53" spans="2:13" x14ac:dyDescent="0.4">
      <c r="B53" s="11" t="s">
        <v>155</v>
      </c>
      <c r="C53" s="12">
        <v>0.14899999999999999</v>
      </c>
      <c r="D53" s="12">
        <v>0.2</v>
      </c>
      <c r="E53" s="12">
        <v>0.2</v>
      </c>
      <c r="F53" s="12">
        <v>0.13600000000000001</v>
      </c>
      <c r="G53" s="12">
        <v>0.128</v>
      </c>
      <c r="H53" s="12">
        <v>0.11600000000000001</v>
      </c>
      <c r="I53" s="12">
        <v>6.6000000000000003E-2</v>
      </c>
      <c r="J53" s="12">
        <v>6.4000000000000001E-2</v>
      </c>
      <c r="K53" s="12">
        <v>0.39200000000000002</v>
      </c>
      <c r="L53" s="12">
        <v>9.1999999999999998E-2</v>
      </c>
      <c r="M53" s="12">
        <v>9.6000000000000002E-2</v>
      </c>
    </row>
    <row r="54" spans="2:13" x14ac:dyDescent="0.4">
      <c r="B54" s="11" t="s">
        <v>156</v>
      </c>
      <c r="C54" s="12">
        <v>3.9E-2</v>
      </c>
      <c r="D54" s="12">
        <v>9.6000000000000002E-2</v>
      </c>
      <c r="E54" s="12">
        <v>4.3999999999999997E-2</v>
      </c>
      <c r="F54" s="12">
        <v>3.4000000000000002E-2</v>
      </c>
      <c r="G54" s="12">
        <v>1.2E-2</v>
      </c>
      <c r="H54" s="12">
        <v>1.4E-2</v>
      </c>
      <c r="I54" s="12">
        <v>2E-3</v>
      </c>
      <c r="J54" s="12">
        <v>3.4000000000000002E-2</v>
      </c>
      <c r="K54" s="12">
        <v>0.12</v>
      </c>
      <c r="L54" s="12">
        <v>2.5999999999999999E-2</v>
      </c>
      <c r="M54" s="12">
        <v>8.0000000000000002E-3</v>
      </c>
    </row>
    <row r="55" spans="2:13" x14ac:dyDescent="0.4">
      <c r="B55" s="11" t="s">
        <v>157</v>
      </c>
      <c r="C55" s="12">
        <v>1.6799999999999999E-2</v>
      </c>
      <c r="D55" s="12">
        <v>0.02</v>
      </c>
      <c r="E55" s="12">
        <v>2.5999999999999999E-2</v>
      </c>
      <c r="F55" s="12">
        <v>4.0000000000000001E-3</v>
      </c>
      <c r="G55" s="12">
        <v>6.0000000000000001E-3</v>
      </c>
      <c r="H55" s="12">
        <v>6.0000000000000001E-3</v>
      </c>
      <c r="I55" s="12">
        <v>2E-3</v>
      </c>
      <c r="J55" s="12">
        <v>3.4000000000000002E-2</v>
      </c>
      <c r="K55" s="12">
        <v>3.2000000000000001E-2</v>
      </c>
      <c r="L55" s="12">
        <v>2.5999999999999999E-2</v>
      </c>
      <c r="M55" s="12">
        <v>1.2E-2</v>
      </c>
    </row>
    <row r="56" spans="2:13" x14ac:dyDescent="0.4">
      <c r="B56" s="11" t="s">
        <v>158</v>
      </c>
      <c r="C56" s="12">
        <v>2.0799999999999999E-2</v>
      </c>
      <c r="D56" s="12">
        <v>2.1999999999999999E-2</v>
      </c>
      <c r="E56" s="12">
        <v>2.1999999999999999E-2</v>
      </c>
      <c r="F56" s="12">
        <v>8.0000000000000002E-3</v>
      </c>
      <c r="G56" s="12">
        <v>2E-3</v>
      </c>
      <c r="H56" s="12">
        <v>2E-3</v>
      </c>
      <c r="I56" s="12">
        <v>2E-3</v>
      </c>
      <c r="J56" s="12">
        <v>0.11799999999999999</v>
      </c>
      <c r="K56" s="12">
        <v>0.01</v>
      </c>
      <c r="L56" s="12">
        <v>1.6E-2</v>
      </c>
      <c r="M56" s="12">
        <v>6.0000000000000001E-3</v>
      </c>
    </row>
    <row r="57" spans="2:13" x14ac:dyDescent="0.4">
      <c r="B57" s="11" t="s">
        <v>159</v>
      </c>
      <c r="C57" s="12">
        <v>1.44E-2</v>
      </c>
      <c r="D57" s="12">
        <v>1.6E-2</v>
      </c>
      <c r="E57" s="12">
        <v>4.0000000000000001E-3</v>
      </c>
      <c r="F57" s="12">
        <v>0.01</v>
      </c>
      <c r="G57" s="12">
        <v>4.0000000000000001E-3</v>
      </c>
      <c r="H57" s="12">
        <v>8.0000000000000002E-3</v>
      </c>
      <c r="I57" s="12">
        <v>0.01</v>
      </c>
      <c r="J57" s="12">
        <v>0.04</v>
      </c>
      <c r="K57" s="12">
        <v>0.02</v>
      </c>
      <c r="L57" s="12">
        <v>2.4E-2</v>
      </c>
      <c r="M57" s="12">
        <v>8.0000000000000002E-3</v>
      </c>
    </row>
    <row r="58" spans="2:13" x14ac:dyDescent="0.4">
      <c r="B58" s="11" t="s">
        <v>160</v>
      </c>
      <c r="C58" s="12">
        <v>1.38E-2</v>
      </c>
      <c r="D58" s="12">
        <v>0.02</v>
      </c>
      <c r="E58" s="12">
        <v>0.01</v>
      </c>
      <c r="F58" s="12">
        <v>6.0000000000000001E-3</v>
      </c>
      <c r="G58" s="12">
        <v>6.0000000000000001E-3</v>
      </c>
      <c r="H58" s="12">
        <v>4.0000000000000001E-3</v>
      </c>
      <c r="I58" s="12">
        <v>8.0000000000000002E-3</v>
      </c>
      <c r="J58" s="12">
        <v>4.8000000000000001E-2</v>
      </c>
      <c r="K58" s="12">
        <v>0.02</v>
      </c>
      <c r="L58" s="12">
        <v>1.4E-2</v>
      </c>
      <c r="M58" s="12">
        <v>2E-3</v>
      </c>
    </row>
    <row r="59" spans="2:13" x14ac:dyDescent="0.4">
      <c r="B59" s="11" t="s">
        <v>161</v>
      </c>
      <c r="C59" s="12">
        <v>3.7600000000000001E-2</v>
      </c>
      <c r="D59" s="12">
        <v>6.6000000000000003E-2</v>
      </c>
      <c r="E59" s="12">
        <v>3.2000000000000001E-2</v>
      </c>
      <c r="F59" s="12">
        <v>2.1999999999999999E-2</v>
      </c>
      <c r="G59" s="12">
        <v>0.01</v>
      </c>
      <c r="H59" s="12">
        <v>2.1999999999999999E-2</v>
      </c>
      <c r="I59" s="12">
        <v>2.1999999999999999E-2</v>
      </c>
      <c r="J59" s="12">
        <v>5.1999999999999998E-2</v>
      </c>
      <c r="K59" s="12">
        <v>6.8000000000000005E-2</v>
      </c>
      <c r="L59" s="12">
        <v>0.05</v>
      </c>
      <c r="M59" s="12">
        <v>3.2000000000000001E-2</v>
      </c>
    </row>
    <row r="60" spans="2:13" x14ac:dyDescent="0.4">
      <c r="B60" s="8" t="s">
        <v>162</v>
      </c>
      <c r="C60" s="9">
        <v>7.5399999999999995E-2</v>
      </c>
      <c r="D60" s="9">
        <v>5.8000000000000003E-2</v>
      </c>
      <c r="E60" s="9">
        <v>6.4000000000000001E-2</v>
      </c>
      <c r="F60" s="9">
        <v>7.5999999999999998E-2</v>
      </c>
      <c r="G60" s="9">
        <v>7.3999999999999996E-2</v>
      </c>
      <c r="H60" s="9">
        <v>8.5999999999999993E-2</v>
      </c>
      <c r="I60" s="9">
        <v>5.1999999999999998E-2</v>
      </c>
      <c r="J60" s="9">
        <v>1.6E-2</v>
      </c>
      <c r="K60" s="9">
        <v>0.01</v>
      </c>
      <c r="L60" s="9">
        <v>4.3999999999999997E-2</v>
      </c>
      <c r="M60" s="9">
        <v>0.27400000000000002</v>
      </c>
    </row>
    <row r="67" spans="2:13" ht="19.5" x14ac:dyDescent="0.4">
      <c r="B67" s="1" t="s">
        <v>8</v>
      </c>
    </row>
    <row r="68" spans="2:13" ht="16.5" thickBot="1" x14ac:dyDescent="0.45">
      <c r="B68" s="2" t="s">
        <v>12</v>
      </c>
    </row>
    <row r="69" spans="2:13" x14ac:dyDescent="0.4">
      <c r="B69" s="74" t="s">
        <v>13</v>
      </c>
      <c r="C69" s="75"/>
      <c r="D69" s="75"/>
      <c r="E69" s="75"/>
      <c r="F69" s="75"/>
      <c r="G69" s="75"/>
      <c r="H69" s="75"/>
      <c r="I69" s="75"/>
      <c r="J69" s="75"/>
      <c r="K69" s="75"/>
      <c r="L69" s="75"/>
      <c r="M69" s="76"/>
    </row>
    <row r="70" spans="2:13" x14ac:dyDescent="0.4">
      <c r="B70" s="77"/>
      <c r="C70" s="78"/>
      <c r="D70" s="78"/>
      <c r="E70" s="78"/>
      <c r="F70" s="78"/>
      <c r="G70" s="78"/>
      <c r="H70" s="78"/>
      <c r="I70" s="78"/>
      <c r="J70" s="78"/>
      <c r="K70" s="78"/>
      <c r="L70" s="78"/>
      <c r="M70" s="79"/>
    </row>
    <row r="71" spans="2:13" x14ac:dyDescent="0.4">
      <c r="B71" s="77"/>
      <c r="C71" s="78"/>
      <c r="D71" s="78"/>
      <c r="E71" s="78"/>
      <c r="F71" s="78"/>
      <c r="G71" s="78"/>
      <c r="H71" s="78"/>
      <c r="I71" s="78"/>
      <c r="J71" s="78"/>
      <c r="K71" s="78"/>
      <c r="L71" s="78"/>
      <c r="M71" s="79"/>
    </row>
    <row r="72" spans="2:13" x14ac:dyDescent="0.4">
      <c r="B72" s="77"/>
      <c r="C72" s="78"/>
      <c r="D72" s="78"/>
      <c r="E72" s="78"/>
      <c r="F72" s="78"/>
      <c r="G72" s="78"/>
      <c r="H72" s="78"/>
      <c r="I72" s="78"/>
      <c r="J72" s="78"/>
      <c r="K72" s="78"/>
      <c r="L72" s="78"/>
      <c r="M72" s="79"/>
    </row>
    <row r="73" spans="2:13" x14ac:dyDescent="0.4">
      <c r="B73" s="77"/>
      <c r="C73" s="78"/>
      <c r="D73" s="78"/>
      <c r="E73" s="78"/>
      <c r="F73" s="78"/>
      <c r="G73" s="78"/>
      <c r="H73" s="78"/>
      <c r="I73" s="78"/>
      <c r="J73" s="78"/>
      <c r="K73" s="78"/>
      <c r="L73" s="78"/>
      <c r="M73" s="79"/>
    </row>
    <row r="74" spans="2:13" x14ac:dyDescent="0.4">
      <c r="B74" s="77"/>
      <c r="C74" s="78"/>
      <c r="D74" s="78"/>
      <c r="E74" s="78"/>
      <c r="F74" s="78"/>
      <c r="G74" s="78"/>
      <c r="H74" s="78"/>
      <c r="I74" s="78"/>
      <c r="J74" s="78"/>
      <c r="K74" s="78"/>
      <c r="L74" s="78"/>
      <c r="M74" s="79"/>
    </row>
    <row r="75" spans="2:13" ht="16.5" thickBot="1" x14ac:dyDescent="0.45">
      <c r="B75" s="80"/>
      <c r="C75" s="81"/>
      <c r="D75" s="81"/>
      <c r="E75" s="81"/>
      <c r="F75" s="81"/>
      <c r="G75" s="81"/>
      <c r="H75" s="81"/>
      <c r="I75" s="81"/>
      <c r="J75" s="81"/>
      <c r="K75" s="81"/>
      <c r="L75" s="81"/>
      <c r="M75" s="82"/>
    </row>
    <row r="98" spans="2:13" x14ac:dyDescent="0.4">
      <c r="B98" s="13" t="s">
        <v>14</v>
      </c>
    </row>
    <row r="99" spans="2:13" x14ac:dyDescent="0.4">
      <c r="B99" s="2" t="s">
        <v>15</v>
      </c>
    </row>
    <row r="100" spans="2:13" ht="19.5" x14ac:dyDescent="0.4">
      <c r="B100" s="1" t="s">
        <v>8</v>
      </c>
    </row>
    <row r="101" spans="2:13" ht="16.5" thickBot="1" x14ac:dyDescent="0.45">
      <c r="B101" s="2" t="s">
        <v>16</v>
      </c>
    </row>
    <row r="102" spans="2:13" x14ac:dyDescent="0.4">
      <c r="B102" s="64" t="s">
        <v>17</v>
      </c>
      <c r="C102" s="65"/>
      <c r="D102" s="65"/>
      <c r="E102" s="65"/>
      <c r="F102" s="65"/>
      <c r="G102" s="65"/>
      <c r="H102" s="65"/>
      <c r="I102" s="65"/>
      <c r="J102" s="65"/>
      <c r="K102" s="65"/>
      <c r="L102" s="65"/>
      <c r="M102" s="66"/>
    </row>
    <row r="103" spans="2:13" x14ac:dyDescent="0.4">
      <c r="B103" s="70"/>
      <c r="C103" s="68"/>
      <c r="D103" s="68"/>
      <c r="E103" s="68"/>
      <c r="F103" s="68"/>
      <c r="G103" s="68"/>
      <c r="H103" s="68"/>
      <c r="I103" s="68"/>
      <c r="J103" s="68"/>
      <c r="K103" s="68"/>
      <c r="L103" s="68"/>
      <c r="M103" s="69"/>
    </row>
    <row r="104" spans="2:13" x14ac:dyDescent="0.4">
      <c r="B104" s="70"/>
      <c r="C104" s="68"/>
      <c r="D104" s="68"/>
      <c r="E104" s="68"/>
      <c r="F104" s="68"/>
      <c r="G104" s="68"/>
      <c r="H104" s="68"/>
      <c r="I104" s="68"/>
      <c r="J104" s="68"/>
      <c r="K104" s="68"/>
      <c r="L104" s="68"/>
      <c r="M104" s="69"/>
    </row>
    <row r="105" spans="2:13" x14ac:dyDescent="0.4">
      <c r="B105" s="70"/>
      <c r="C105" s="68"/>
      <c r="D105" s="68"/>
      <c r="E105" s="68"/>
      <c r="F105" s="68"/>
      <c r="G105" s="68"/>
      <c r="H105" s="68"/>
      <c r="I105" s="68"/>
      <c r="J105" s="68"/>
      <c r="K105" s="68"/>
      <c r="L105" s="68"/>
      <c r="M105" s="69"/>
    </row>
    <row r="106" spans="2:13" ht="16.5" thickBot="1" x14ac:dyDescent="0.45">
      <c r="B106" s="71"/>
      <c r="C106" s="72"/>
      <c r="D106" s="72"/>
      <c r="E106" s="72"/>
      <c r="F106" s="72"/>
      <c r="G106" s="72"/>
      <c r="H106" s="72"/>
      <c r="I106" s="72"/>
      <c r="J106" s="72"/>
      <c r="K106" s="72"/>
      <c r="L106" s="72"/>
      <c r="M106" s="73"/>
    </row>
    <row r="108" spans="2:13" x14ac:dyDescent="0.4">
      <c r="M108" s="3" t="s">
        <v>109</v>
      </c>
    </row>
    <row r="109" spans="2:13" x14ac:dyDescent="0.4">
      <c r="B109" s="4" t="s">
        <v>163</v>
      </c>
      <c r="C109" s="4" t="s">
        <v>133</v>
      </c>
      <c r="D109" s="4" t="s">
        <v>97</v>
      </c>
      <c r="E109" s="4" t="s">
        <v>98</v>
      </c>
      <c r="F109" s="4" t="s">
        <v>99</v>
      </c>
      <c r="G109" s="4" t="s">
        <v>100</v>
      </c>
      <c r="H109" s="4" t="s">
        <v>101</v>
      </c>
      <c r="I109" s="4" t="s">
        <v>102</v>
      </c>
      <c r="J109" s="4" t="s">
        <v>103</v>
      </c>
      <c r="K109" s="4" t="s">
        <v>69</v>
      </c>
      <c r="L109" s="4" t="s">
        <v>104</v>
      </c>
      <c r="M109" s="4" t="s">
        <v>105</v>
      </c>
    </row>
    <row r="110" spans="2:13" x14ac:dyDescent="0.4">
      <c r="B110" s="4" t="s">
        <v>134</v>
      </c>
      <c r="C110" s="5">
        <v>5000</v>
      </c>
      <c r="D110" s="5">
        <v>500</v>
      </c>
      <c r="E110" s="5">
        <v>500</v>
      </c>
      <c r="F110" s="5">
        <v>500</v>
      </c>
      <c r="G110" s="5">
        <v>500</v>
      </c>
      <c r="H110" s="5">
        <v>500</v>
      </c>
      <c r="I110" s="5">
        <v>500</v>
      </c>
      <c r="J110" s="5">
        <v>500</v>
      </c>
      <c r="K110" s="5">
        <v>500</v>
      </c>
      <c r="L110" s="5">
        <v>500</v>
      </c>
      <c r="M110" s="5">
        <v>500</v>
      </c>
    </row>
    <row r="111" spans="2:13" s="16" customFormat="1" ht="31.5" customHeight="1" x14ac:dyDescent="0.4">
      <c r="B111" s="14" t="s">
        <v>164</v>
      </c>
      <c r="C111" s="15">
        <v>0.3538</v>
      </c>
      <c r="D111" s="15">
        <v>0.33800000000000002</v>
      </c>
      <c r="E111" s="15">
        <v>0.29199999999999998</v>
      </c>
      <c r="F111" s="15">
        <v>0.29599999999999999</v>
      </c>
      <c r="G111" s="15">
        <v>0.17</v>
      </c>
      <c r="H111" s="15">
        <v>0.18</v>
      </c>
      <c r="I111" s="15">
        <v>0.20799999999999999</v>
      </c>
      <c r="J111" s="15">
        <v>0.58599999999999997</v>
      </c>
      <c r="K111" s="15">
        <v>0.45400000000000001</v>
      </c>
      <c r="L111" s="15">
        <v>0.68</v>
      </c>
      <c r="M111" s="15">
        <v>0.33400000000000002</v>
      </c>
    </row>
    <row r="112" spans="2:13" s="16" customFormat="1" ht="31.5" customHeight="1" x14ac:dyDescent="0.4">
      <c r="B112" s="17" t="s">
        <v>165</v>
      </c>
      <c r="C112" s="18">
        <v>0.20780000000000001</v>
      </c>
      <c r="D112" s="18">
        <v>0.20399999999999999</v>
      </c>
      <c r="E112" s="18">
        <v>0.28399999999999997</v>
      </c>
      <c r="F112" s="18">
        <v>0.22</v>
      </c>
      <c r="G112" s="18">
        <v>0.16800000000000001</v>
      </c>
      <c r="H112" s="18">
        <v>0.28599999999999998</v>
      </c>
      <c r="I112" s="18">
        <v>0.15</v>
      </c>
      <c r="J112" s="18">
        <v>0.22</v>
      </c>
      <c r="K112" s="18">
        <v>0.218</v>
      </c>
      <c r="L112" s="18">
        <v>0.23799999999999999</v>
      </c>
      <c r="M112" s="18">
        <v>0.09</v>
      </c>
    </row>
    <row r="113" spans="2:13" s="16" customFormat="1" ht="31.5" customHeight="1" x14ac:dyDescent="0.4">
      <c r="B113" s="17" t="s">
        <v>166</v>
      </c>
      <c r="C113" s="18">
        <v>0.42820000000000003</v>
      </c>
      <c r="D113" s="18">
        <v>0.33200000000000002</v>
      </c>
      <c r="E113" s="18">
        <v>0.36599999999999999</v>
      </c>
      <c r="F113" s="18">
        <v>0.34</v>
      </c>
      <c r="G113" s="18">
        <v>0.44400000000000001</v>
      </c>
      <c r="H113" s="18">
        <v>0.46800000000000003</v>
      </c>
      <c r="I113" s="18">
        <v>0.49199999999999999</v>
      </c>
      <c r="J113" s="18">
        <v>0.53600000000000003</v>
      </c>
      <c r="K113" s="18">
        <v>0.55600000000000005</v>
      </c>
      <c r="L113" s="18">
        <v>0.48199999999999998</v>
      </c>
      <c r="M113" s="18">
        <v>0.26600000000000001</v>
      </c>
    </row>
    <row r="114" spans="2:13" s="16" customFormat="1" ht="31.5" customHeight="1" x14ac:dyDescent="0.4">
      <c r="B114" s="17" t="s">
        <v>167</v>
      </c>
      <c r="C114" s="18">
        <v>0.30220000000000002</v>
      </c>
      <c r="D114" s="18">
        <v>0.35199999999999998</v>
      </c>
      <c r="E114" s="18">
        <v>0.39200000000000002</v>
      </c>
      <c r="F114" s="18">
        <v>0.374</v>
      </c>
      <c r="G114" s="18">
        <v>0.17199999999999999</v>
      </c>
      <c r="H114" s="18">
        <v>0.27200000000000002</v>
      </c>
      <c r="I114" s="18">
        <v>0.248</v>
      </c>
      <c r="J114" s="18">
        <v>0.42199999999999999</v>
      </c>
      <c r="K114" s="18">
        <v>0.30199999999999999</v>
      </c>
      <c r="L114" s="18">
        <v>0.33600000000000002</v>
      </c>
      <c r="M114" s="18">
        <v>0.152</v>
      </c>
    </row>
    <row r="115" spans="2:13" s="16" customFormat="1" ht="31.5" customHeight="1" x14ac:dyDescent="0.4">
      <c r="B115" s="17" t="s">
        <v>168</v>
      </c>
      <c r="C115" s="18">
        <v>0.31580000000000003</v>
      </c>
      <c r="D115" s="18">
        <v>0.27</v>
      </c>
      <c r="E115" s="18">
        <v>0.28199999999999997</v>
      </c>
      <c r="F115" s="18">
        <v>0.26200000000000001</v>
      </c>
      <c r="G115" s="18">
        <v>0.27800000000000002</v>
      </c>
      <c r="H115" s="18">
        <v>0.35399999999999998</v>
      </c>
      <c r="I115" s="18">
        <v>0.26800000000000002</v>
      </c>
      <c r="J115" s="18">
        <v>0.44800000000000001</v>
      </c>
      <c r="K115" s="18">
        <v>0.46800000000000003</v>
      </c>
      <c r="L115" s="18">
        <v>0.39600000000000002</v>
      </c>
      <c r="M115" s="18">
        <v>0.13200000000000001</v>
      </c>
    </row>
    <row r="116" spans="2:13" s="16" customFormat="1" ht="31.5" customHeight="1" x14ac:dyDescent="0.4">
      <c r="B116" s="17" t="s">
        <v>169</v>
      </c>
      <c r="C116" s="18">
        <v>0.35659999999999997</v>
      </c>
      <c r="D116" s="18">
        <v>0.30199999999999999</v>
      </c>
      <c r="E116" s="18">
        <v>0.44800000000000001</v>
      </c>
      <c r="F116" s="18">
        <v>0.4</v>
      </c>
      <c r="G116" s="18">
        <v>0.35799999999999998</v>
      </c>
      <c r="H116" s="18">
        <v>0.436</v>
      </c>
      <c r="I116" s="18">
        <v>0.38400000000000001</v>
      </c>
      <c r="J116" s="18">
        <v>0.35799999999999998</v>
      </c>
      <c r="K116" s="18">
        <v>0.4</v>
      </c>
      <c r="L116" s="18">
        <v>0.33400000000000002</v>
      </c>
      <c r="M116" s="18">
        <v>0.14599999999999999</v>
      </c>
    </row>
    <row r="117" spans="2:13" s="16" customFormat="1" ht="31.5" customHeight="1" x14ac:dyDescent="0.4">
      <c r="B117" s="17" t="s">
        <v>170</v>
      </c>
      <c r="C117" s="18">
        <v>0.2298</v>
      </c>
      <c r="D117" s="18">
        <v>0.26400000000000001</v>
      </c>
      <c r="E117" s="18">
        <v>0.372</v>
      </c>
      <c r="F117" s="18">
        <v>0.23799999999999999</v>
      </c>
      <c r="G117" s="18">
        <v>0.23400000000000001</v>
      </c>
      <c r="H117" s="18">
        <v>0.28000000000000003</v>
      </c>
      <c r="I117" s="18">
        <v>0.19600000000000001</v>
      </c>
      <c r="J117" s="18">
        <v>0.24399999999999999</v>
      </c>
      <c r="K117" s="18">
        <v>0.23599999999999999</v>
      </c>
      <c r="L117" s="18">
        <v>0.188</v>
      </c>
      <c r="M117" s="18">
        <v>4.5999999999999999E-2</v>
      </c>
    </row>
    <row r="118" spans="2:13" s="16" customFormat="1" ht="31.5" customHeight="1" x14ac:dyDescent="0.4">
      <c r="B118" s="17" t="s">
        <v>171</v>
      </c>
      <c r="C118" s="18">
        <v>0.2056</v>
      </c>
      <c r="D118" s="18">
        <v>0.214</v>
      </c>
      <c r="E118" s="18">
        <v>0.30199999999999999</v>
      </c>
      <c r="F118" s="18">
        <v>0.15</v>
      </c>
      <c r="G118" s="18">
        <v>0.17399999999999999</v>
      </c>
      <c r="H118" s="18">
        <v>0.28199999999999997</v>
      </c>
      <c r="I118" s="18">
        <v>0.216</v>
      </c>
      <c r="J118" s="18">
        <v>0.23400000000000001</v>
      </c>
      <c r="K118" s="18">
        <v>0.17599999999999999</v>
      </c>
      <c r="L118" s="18">
        <v>0.23200000000000001</v>
      </c>
      <c r="M118" s="18">
        <v>7.5999999999999998E-2</v>
      </c>
    </row>
    <row r="119" spans="2:13" s="16" customFormat="1" ht="31.5" customHeight="1" x14ac:dyDescent="0.4">
      <c r="B119" s="17" t="s">
        <v>172</v>
      </c>
      <c r="C119" s="18">
        <v>3.9E-2</v>
      </c>
      <c r="D119" s="18">
        <v>1.6E-2</v>
      </c>
      <c r="E119" s="18">
        <v>0.03</v>
      </c>
      <c r="F119" s="18">
        <v>0.04</v>
      </c>
      <c r="G119" s="18">
        <v>4.3999999999999997E-2</v>
      </c>
      <c r="H119" s="18">
        <v>0.09</v>
      </c>
      <c r="I119" s="18">
        <v>6.2E-2</v>
      </c>
      <c r="J119" s="18">
        <v>0.01</v>
      </c>
      <c r="K119" s="18">
        <v>2.8000000000000001E-2</v>
      </c>
      <c r="L119" s="18">
        <v>1.4E-2</v>
      </c>
      <c r="M119" s="18">
        <v>5.6000000000000001E-2</v>
      </c>
    </row>
    <row r="120" spans="2:13" s="16" customFormat="1" ht="31.5" customHeight="1" x14ac:dyDescent="0.4">
      <c r="B120" s="19" t="s">
        <v>173</v>
      </c>
      <c r="C120" s="20">
        <v>0.15260000000000001</v>
      </c>
      <c r="D120" s="20">
        <v>0.312</v>
      </c>
      <c r="E120" s="20">
        <v>0.156</v>
      </c>
      <c r="F120" s="20">
        <v>0.154</v>
      </c>
      <c r="G120" s="20">
        <v>0.192</v>
      </c>
      <c r="H120" s="20">
        <v>7.3999999999999996E-2</v>
      </c>
      <c r="I120" s="20">
        <v>0.108</v>
      </c>
      <c r="J120" s="20">
        <v>0.11</v>
      </c>
      <c r="K120" s="20">
        <v>2.1999999999999999E-2</v>
      </c>
      <c r="L120" s="20">
        <v>7.3999999999999996E-2</v>
      </c>
      <c r="M120" s="20">
        <v>0.32400000000000001</v>
      </c>
    </row>
    <row r="122" spans="2:13" x14ac:dyDescent="0.4">
      <c r="C122" s="21"/>
      <c r="D122" s="2" t="s">
        <v>18</v>
      </c>
      <c r="G122" s="22"/>
      <c r="H122" s="2" t="s">
        <v>19</v>
      </c>
    </row>
    <row r="123" spans="2:13" ht="19.5" x14ac:dyDescent="0.4">
      <c r="B123" s="1" t="s">
        <v>8</v>
      </c>
    </row>
    <row r="124" spans="2:13" ht="16.5" thickBot="1" x14ac:dyDescent="0.45">
      <c r="B124" s="2" t="s">
        <v>20</v>
      </c>
    </row>
    <row r="125" spans="2:13" x14ac:dyDescent="0.4">
      <c r="B125" s="64" t="s">
        <v>21</v>
      </c>
      <c r="C125" s="65"/>
      <c r="D125" s="65"/>
      <c r="E125" s="65"/>
      <c r="F125" s="65"/>
      <c r="G125" s="65"/>
      <c r="H125" s="65"/>
      <c r="I125" s="65"/>
      <c r="J125" s="65"/>
      <c r="K125" s="65"/>
      <c r="L125" s="65"/>
      <c r="M125" s="66"/>
    </row>
    <row r="126" spans="2:13" x14ac:dyDescent="0.4">
      <c r="B126" s="67"/>
      <c r="C126" s="68"/>
      <c r="D126" s="68"/>
      <c r="E126" s="68"/>
      <c r="F126" s="68"/>
      <c r="G126" s="68"/>
      <c r="H126" s="68"/>
      <c r="I126" s="68"/>
      <c r="J126" s="68"/>
      <c r="K126" s="68"/>
      <c r="L126" s="68"/>
      <c r="M126" s="69"/>
    </row>
    <row r="127" spans="2:13" x14ac:dyDescent="0.4">
      <c r="B127" s="70"/>
      <c r="C127" s="68"/>
      <c r="D127" s="68"/>
      <c r="E127" s="68"/>
      <c r="F127" s="68"/>
      <c r="G127" s="68"/>
      <c r="H127" s="68"/>
      <c r="I127" s="68"/>
      <c r="J127" s="68"/>
      <c r="K127" s="68"/>
      <c r="L127" s="68"/>
      <c r="M127" s="69"/>
    </row>
    <row r="128" spans="2:13" ht="16.5" thickBot="1" x14ac:dyDescent="0.45">
      <c r="B128" s="71"/>
      <c r="C128" s="72"/>
      <c r="D128" s="72"/>
      <c r="E128" s="72"/>
      <c r="F128" s="72"/>
      <c r="G128" s="72"/>
      <c r="H128" s="72"/>
      <c r="I128" s="72"/>
      <c r="J128" s="72"/>
      <c r="K128" s="72"/>
      <c r="L128" s="72"/>
      <c r="M128" s="73"/>
    </row>
    <row r="130" spans="2:13" x14ac:dyDescent="0.4">
      <c r="M130" s="3" t="s">
        <v>109</v>
      </c>
    </row>
    <row r="131" spans="2:13" x14ac:dyDescent="0.4">
      <c r="B131" s="4" t="s">
        <v>174</v>
      </c>
      <c r="C131" s="4" t="s">
        <v>133</v>
      </c>
      <c r="D131" s="4" t="s">
        <v>97</v>
      </c>
      <c r="E131" s="4" t="s">
        <v>98</v>
      </c>
      <c r="F131" s="4" t="s">
        <v>99</v>
      </c>
      <c r="G131" s="4" t="s">
        <v>100</v>
      </c>
      <c r="H131" s="4" t="s">
        <v>101</v>
      </c>
      <c r="I131" s="4" t="s">
        <v>102</v>
      </c>
      <c r="J131" s="4" t="s">
        <v>103</v>
      </c>
      <c r="K131" s="4" t="s">
        <v>69</v>
      </c>
      <c r="L131" s="4" t="s">
        <v>104</v>
      </c>
      <c r="M131" s="4" t="s">
        <v>105</v>
      </c>
    </row>
    <row r="132" spans="2:13" x14ac:dyDescent="0.4">
      <c r="B132" s="6" t="s">
        <v>175</v>
      </c>
      <c r="C132" s="7">
        <v>0.114</v>
      </c>
      <c r="D132" s="7">
        <v>0.124</v>
      </c>
      <c r="E132" s="7">
        <v>0.24399999999999999</v>
      </c>
      <c r="F132" s="7">
        <v>0.17799999999999999</v>
      </c>
      <c r="G132" s="7">
        <v>0.106</v>
      </c>
      <c r="H132" s="7">
        <v>5.1999999999999998E-2</v>
      </c>
      <c r="I132" s="7">
        <v>0.126</v>
      </c>
      <c r="J132" s="7">
        <v>0.06</v>
      </c>
      <c r="K132" s="7">
        <v>0.158</v>
      </c>
      <c r="L132" s="7">
        <v>7.8E-2</v>
      </c>
      <c r="M132" s="7">
        <v>1.4E-2</v>
      </c>
    </row>
    <row r="133" spans="2:13" x14ac:dyDescent="0.4">
      <c r="B133" s="11" t="s">
        <v>176</v>
      </c>
      <c r="C133" s="12">
        <v>7.6999999999999999E-2</v>
      </c>
      <c r="D133" s="12">
        <v>9.6000000000000002E-2</v>
      </c>
      <c r="E133" s="12">
        <v>5.3999999999999999E-2</v>
      </c>
      <c r="F133" s="12">
        <v>6.4000000000000001E-2</v>
      </c>
      <c r="G133" s="12">
        <v>0.16200000000000001</v>
      </c>
      <c r="H133" s="12">
        <v>7.1999999999999995E-2</v>
      </c>
      <c r="I133" s="12">
        <v>0.14599999999999999</v>
      </c>
      <c r="J133" s="12">
        <v>7.0000000000000007E-2</v>
      </c>
      <c r="K133" s="12">
        <v>4.5999999999999999E-2</v>
      </c>
      <c r="L133" s="12">
        <v>4.8000000000000001E-2</v>
      </c>
      <c r="M133" s="12">
        <v>1.2E-2</v>
      </c>
    </row>
    <row r="134" spans="2:13" x14ac:dyDescent="0.4">
      <c r="B134" s="11" t="s">
        <v>177</v>
      </c>
      <c r="C134" s="12">
        <v>7.46E-2</v>
      </c>
      <c r="D134" s="12">
        <v>5.8000000000000003E-2</v>
      </c>
      <c r="E134" s="12">
        <v>1.7999999999999999E-2</v>
      </c>
      <c r="F134" s="12">
        <v>2.5999999999999999E-2</v>
      </c>
      <c r="G134" s="12">
        <v>1.4E-2</v>
      </c>
      <c r="H134" s="12">
        <v>1.2E-2</v>
      </c>
      <c r="I134" s="12">
        <v>3.5999999999999997E-2</v>
      </c>
      <c r="J134" s="12">
        <v>0.254</v>
      </c>
      <c r="K134" s="12">
        <v>3.7999999999999999E-2</v>
      </c>
      <c r="L134" s="12">
        <v>4.5999999999999999E-2</v>
      </c>
      <c r="M134" s="12">
        <v>0.24399999999999999</v>
      </c>
    </row>
    <row r="135" spans="2:13" x14ac:dyDescent="0.4">
      <c r="B135" s="11" t="s">
        <v>178</v>
      </c>
      <c r="C135" s="12">
        <v>0.1678</v>
      </c>
      <c r="D135" s="12">
        <v>6.2E-2</v>
      </c>
      <c r="E135" s="12">
        <v>8.5999999999999993E-2</v>
      </c>
      <c r="F135" s="12">
        <v>0.09</v>
      </c>
      <c r="G135" s="12">
        <v>0.112</v>
      </c>
      <c r="H135" s="12">
        <v>0.19</v>
      </c>
      <c r="I135" s="12">
        <v>0.156</v>
      </c>
      <c r="J135" s="12">
        <v>0.16800000000000001</v>
      </c>
      <c r="K135" s="12">
        <v>0.30199999999999999</v>
      </c>
      <c r="L135" s="12">
        <v>0.28999999999999998</v>
      </c>
      <c r="M135" s="12">
        <v>0.222</v>
      </c>
    </row>
    <row r="136" spans="2:13" x14ac:dyDescent="0.4">
      <c r="B136" s="11" t="s">
        <v>179</v>
      </c>
      <c r="C136" s="12">
        <v>9.8799999999999999E-2</v>
      </c>
      <c r="D136" s="12">
        <v>0.22600000000000001</v>
      </c>
      <c r="E136" s="12">
        <v>0.16</v>
      </c>
      <c r="F136" s="12">
        <v>0.13400000000000001</v>
      </c>
      <c r="G136" s="12">
        <v>4.2000000000000003E-2</v>
      </c>
      <c r="H136" s="12">
        <v>2.8000000000000001E-2</v>
      </c>
      <c r="I136" s="12">
        <v>4.8000000000000001E-2</v>
      </c>
      <c r="J136" s="12">
        <v>7.3999999999999996E-2</v>
      </c>
      <c r="K136" s="12">
        <v>0.14000000000000001</v>
      </c>
      <c r="L136" s="12">
        <v>0.124</v>
      </c>
      <c r="M136" s="12">
        <v>1.2E-2</v>
      </c>
    </row>
    <row r="137" spans="2:13" x14ac:dyDescent="0.4">
      <c r="B137" s="11" t="s">
        <v>180</v>
      </c>
      <c r="C137" s="12">
        <v>3.8399999999999997E-2</v>
      </c>
      <c r="D137" s="12">
        <v>7.1999999999999995E-2</v>
      </c>
      <c r="E137" s="12">
        <v>3.2000000000000001E-2</v>
      </c>
      <c r="F137" s="12">
        <v>4.3999999999999997E-2</v>
      </c>
      <c r="G137" s="12">
        <v>2.8000000000000001E-2</v>
      </c>
      <c r="H137" s="12">
        <v>1.6E-2</v>
      </c>
      <c r="I137" s="12">
        <v>5.3999999999999999E-2</v>
      </c>
      <c r="J137" s="12">
        <v>5.1999999999999998E-2</v>
      </c>
      <c r="K137" s="12">
        <v>4.2000000000000003E-2</v>
      </c>
      <c r="L137" s="12">
        <v>2.8000000000000001E-2</v>
      </c>
      <c r="M137" s="12">
        <v>1.6E-2</v>
      </c>
    </row>
    <row r="138" spans="2:13" x14ac:dyDescent="0.4">
      <c r="B138" s="11" t="s">
        <v>181</v>
      </c>
      <c r="C138" s="12">
        <v>4.3400000000000001E-2</v>
      </c>
      <c r="D138" s="12">
        <v>7.8E-2</v>
      </c>
      <c r="E138" s="12">
        <v>3.4000000000000002E-2</v>
      </c>
      <c r="F138" s="12">
        <v>4.8000000000000001E-2</v>
      </c>
      <c r="G138" s="12">
        <v>1.7999999999999999E-2</v>
      </c>
      <c r="H138" s="12">
        <v>8.4000000000000005E-2</v>
      </c>
      <c r="I138" s="12">
        <v>3.2000000000000001E-2</v>
      </c>
      <c r="J138" s="12">
        <v>0.06</v>
      </c>
      <c r="K138" s="12">
        <v>3.7999999999999999E-2</v>
      </c>
      <c r="L138" s="12">
        <v>3.2000000000000001E-2</v>
      </c>
      <c r="M138" s="12">
        <v>0.01</v>
      </c>
    </row>
    <row r="139" spans="2:13" x14ac:dyDescent="0.4">
      <c r="B139" s="11" t="s">
        <v>182</v>
      </c>
      <c r="C139" s="12">
        <v>7.3400000000000007E-2</v>
      </c>
      <c r="D139" s="12">
        <v>6.2E-2</v>
      </c>
      <c r="E139" s="12">
        <v>6.2E-2</v>
      </c>
      <c r="F139" s="12">
        <v>4.2000000000000003E-2</v>
      </c>
      <c r="G139" s="12">
        <v>3.4000000000000002E-2</v>
      </c>
      <c r="H139" s="12">
        <v>7.3999999999999996E-2</v>
      </c>
      <c r="I139" s="12">
        <v>5.1999999999999998E-2</v>
      </c>
      <c r="J139" s="12">
        <v>6.2E-2</v>
      </c>
      <c r="K139" s="12">
        <v>0.156</v>
      </c>
      <c r="L139" s="12">
        <v>0.124</v>
      </c>
      <c r="M139" s="12">
        <v>6.6000000000000003E-2</v>
      </c>
    </row>
    <row r="140" spans="2:13" x14ac:dyDescent="0.4">
      <c r="B140" s="11" t="s">
        <v>183</v>
      </c>
      <c r="C140" s="12">
        <v>0.30120000000000002</v>
      </c>
      <c r="D140" s="12">
        <v>0.156</v>
      </c>
      <c r="E140" s="12">
        <v>0.252</v>
      </c>
      <c r="F140" s="12">
        <v>0.20399999999999999</v>
      </c>
      <c r="G140" s="12">
        <v>0.186</v>
      </c>
      <c r="H140" s="12">
        <v>0.19800000000000001</v>
      </c>
      <c r="I140" s="12">
        <v>0.30399999999999999</v>
      </c>
      <c r="J140" s="12">
        <v>0.41</v>
      </c>
      <c r="K140" s="12">
        <v>0.56200000000000006</v>
      </c>
      <c r="L140" s="12">
        <v>0.53</v>
      </c>
      <c r="M140" s="12">
        <v>0.21</v>
      </c>
    </row>
    <row r="141" spans="2:13" x14ac:dyDescent="0.4">
      <c r="B141" s="11" t="s">
        <v>184</v>
      </c>
      <c r="C141" s="12">
        <v>0.31879999999999997</v>
      </c>
      <c r="D141" s="12">
        <v>0.23599999999999999</v>
      </c>
      <c r="E141" s="12">
        <v>0.27400000000000002</v>
      </c>
      <c r="F141" s="12">
        <v>0.22800000000000001</v>
      </c>
      <c r="G141" s="12">
        <v>0.20200000000000001</v>
      </c>
      <c r="H141" s="12">
        <v>0.26200000000000001</v>
      </c>
      <c r="I141" s="12">
        <v>0.45</v>
      </c>
      <c r="J141" s="12">
        <v>0.41199999999999998</v>
      </c>
      <c r="K141" s="12">
        <v>0.442</v>
      </c>
      <c r="L141" s="12">
        <v>0.47399999999999998</v>
      </c>
      <c r="M141" s="12">
        <v>0.20799999999999999</v>
      </c>
    </row>
    <row r="142" spans="2:13" x14ac:dyDescent="0.4">
      <c r="B142" s="11" t="s">
        <v>185</v>
      </c>
      <c r="C142" s="12">
        <v>0.31559999999999999</v>
      </c>
      <c r="D142" s="12">
        <v>0.34799999999999998</v>
      </c>
      <c r="E142" s="12">
        <v>0.44600000000000001</v>
      </c>
      <c r="F142" s="12">
        <v>0.44800000000000001</v>
      </c>
      <c r="G142" s="12">
        <v>0.37</v>
      </c>
      <c r="H142" s="12">
        <v>0.24399999999999999</v>
      </c>
      <c r="I142" s="12">
        <v>0.49</v>
      </c>
      <c r="J142" s="12">
        <v>0.156</v>
      </c>
      <c r="K142" s="12">
        <v>0.39600000000000002</v>
      </c>
      <c r="L142" s="12">
        <v>0.19600000000000001</v>
      </c>
      <c r="M142" s="12">
        <v>6.2E-2</v>
      </c>
    </row>
    <row r="143" spans="2:13" x14ac:dyDescent="0.4">
      <c r="B143" s="11" t="s">
        <v>186</v>
      </c>
      <c r="C143" s="12">
        <v>0.1142</v>
      </c>
      <c r="D143" s="12">
        <v>0.03</v>
      </c>
      <c r="E143" s="12">
        <v>0.02</v>
      </c>
      <c r="F143" s="12">
        <v>1.4E-2</v>
      </c>
      <c r="G143" s="12">
        <v>2.5999999999999999E-2</v>
      </c>
      <c r="H143" s="12">
        <v>1.2E-2</v>
      </c>
      <c r="I143" s="12">
        <v>1.4E-2</v>
      </c>
      <c r="J143" s="12">
        <v>0.61399999999999999</v>
      </c>
      <c r="K143" s="12">
        <v>0.26400000000000001</v>
      </c>
      <c r="L143" s="12">
        <v>0.13200000000000001</v>
      </c>
      <c r="M143" s="12">
        <v>1.6E-2</v>
      </c>
    </row>
    <row r="144" spans="2:13" x14ac:dyDescent="0.4">
      <c r="B144" s="11" t="s">
        <v>187</v>
      </c>
      <c r="C144" s="12">
        <v>0.13159999999999999</v>
      </c>
      <c r="D144" s="12">
        <v>0.104</v>
      </c>
      <c r="E144" s="12">
        <v>0.14000000000000001</v>
      </c>
      <c r="F144" s="12">
        <v>0.104</v>
      </c>
      <c r="G144" s="12">
        <v>0.108</v>
      </c>
      <c r="H144" s="12">
        <v>0.17199999999999999</v>
      </c>
      <c r="I144" s="12">
        <v>0.20599999999999999</v>
      </c>
      <c r="J144" s="12">
        <v>9.4E-2</v>
      </c>
      <c r="K144" s="12">
        <v>0.158</v>
      </c>
      <c r="L144" s="12">
        <v>0.13200000000000001</v>
      </c>
      <c r="M144" s="12">
        <v>9.8000000000000004E-2</v>
      </c>
    </row>
    <row r="145" spans="2:13" x14ac:dyDescent="0.4">
      <c r="B145" s="11" t="s">
        <v>188</v>
      </c>
      <c r="C145" s="12">
        <v>8.0600000000000005E-2</v>
      </c>
      <c r="D145" s="12">
        <v>6.8000000000000005E-2</v>
      </c>
      <c r="E145" s="12">
        <v>3.2000000000000001E-2</v>
      </c>
      <c r="F145" s="12">
        <v>2.5999999999999999E-2</v>
      </c>
      <c r="G145" s="12">
        <v>1.6E-2</v>
      </c>
      <c r="H145" s="12">
        <v>0.01</v>
      </c>
      <c r="I145" s="12">
        <v>3.5999999999999997E-2</v>
      </c>
      <c r="J145" s="12">
        <v>0.41</v>
      </c>
      <c r="K145" s="12">
        <v>0.11</v>
      </c>
      <c r="L145" s="12">
        <v>9.4E-2</v>
      </c>
      <c r="M145" s="12">
        <v>4.0000000000000001E-3</v>
      </c>
    </row>
    <row r="146" spans="2:13" x14ac:dyDescent="0.4">
      <c r="B146" s="11" t="s">
        <v>189</v>
      </c>
      <c r="C146" s="12">
        <v>0.2868</v>
      </c>
      <c r="D146" s="12">
        <v>0.28999999999999998</v>
      </c>
      <c r="E146" s="12">
        <v>0.32800000000000001</v>
      </c>
      <c r="F146" s="12">
        <v>0.214</v>
      </c>
      <c r="G146" s="12">
        <v>0.20799999999999999</v>
      </c>
      <c r="H146" s="12">
        <v>0.216</v>
      </c>
      <c r="I146" s="12">
        <v>0.33400000000000002</v>
      </c>
      <c r="J146" s="12">
        <v>0.16800000000000001</v>
      </c>
      <c r="K146" s="12">
        <v>0.55800000000000005</v>
      </c>
      <c r="L146" s="12">
        <v>0.51400000000000001</v>
      </c>
      <c r="M146" s="12">
        <v>3.7999999999999999E-2</v>
      </c>
    </row>
    <row r="147" spans="2:13" x14ac:dyDescent="0.4">
      <c r="B147" s="11" t="s">
        <v>190</v>
      </c>
      <c r="C147" s="12">
        <v>9.9000000000000005E-2</v>
      </c>
      <c r="D147" s="12">
        <v>6.8000000000000005E-2</v>
      </c>
      <c r="E147" s="12">
        <v>7.8E-2</v>
      </c>
      <c r="F147" s="12">
        <v>6.4000000000000001E-2</v>
      </c>
      <c r="G147" s="12">
        <v>4.3999999999999997E-2</v>
      </c>
      <c r="H147" s="12">
        <v>0.06</v>
      </c>
      <c r="I147" s="12">
        <v>0.112</v>
      </c>
      <c r="J147" s="12">
        <v>0.158</v>
      </c>
      <c r="K147" s="12">
        <v>0.19600000000000001</v>
      </c>
      <c r="L147" s="12">
        <v>0.182</v>
      </c>
      <c r="M147" s="12">
        <v>2.8000000000000001E-2</v>
      </c>
    </row>
    <row r="148" spans="2:13" x14ac:dyDescent="0.4">
      <c r="B148" s="11" t="s">
        <v>191</v>
      </c>
      <c r="C148" s="12">
        <v>7.0999999999999994E-2</v>
      </c>
      <c r="D148" s="12">
        <v>6.2E-2</v>
      </c>
      <c r="E148" s="12">
        <v>4.2000000000000003E-2</v>
      </c>
      <c r="F148" s="12">
        <v>0.04</v>
      </c>
      <c r="G148" s="12">
        <v>3.5999999999999997E-2</v>
      </c>
      <c r="H148" s="12">
        <v>9.8000000000000004E-2</v>
      </c>
      <c r="I148" s="12">
        <v>0.05</v>
      </c>
      <c r="J148" s="12">
        <v>5.8000000000000003E-2</v>
      </c>
      <c r="K148" s="12">
        <v>0.108</v>
      </c>
      <c r="L148" s="12">
        <v>0.19</v>
      </c>
      <c r="M148" s="12">
        <v>2.5999999999999999E-2</v>
      </c>
    </row>
    <row r="149" spans="2:13" x14ac:dyDescent="0.4">
      <c r="B149" s="11" t="s">
        <v>192</v>
      </c>
      <c r="C149" s="12">
        <v>0.29520000000000002</v>
      </c>
      <c r="D149" s="12">
        <v>0.16600000000000001</v>
      </c>
      <c r="E149" s="12">
        <v>0.23</v>
      </c>
      <c r="F149" s="12">
        <v>0.182</v>
      </c>
      <c r="G149" s="12">
        <v>0.23</v>
      </c>
      <c r="H149" s="12">
        <v>0.30199999999999999</v>
      </c>
      <c r="I149" s="12">
        <v>0.28399999999999997</v>
      </c>
      <c r="J149" s="12">
        <v>0.40600000000000003</v>
      </c>
      <c r="K149" s="12">
        <v>0.47599999999999998</v>
      </c>
      <c r="L149" s="12">
        <v>0.49399999999999999</v>
      </c>
      <c r="M149" s="12">
        <v>0.182</v>
      </c>
    </row>
    <row r="150" spans="2:13" x14ac:dyDescent="0.4">
      <c r="B150" s="17" t="s">
        <v>22</v>
      </c>
      <c r="C150" s="12">
        <v>0.1346</v>
      </c>
      <c r="D150" s="12">
        <v>0.06</v>
      </c>
      <c r="E150" s="12">
        <v>0.09</v>
      </c>
      <c r="F150" s="12">
        <v>7.5999999999999998E-2</v>
      </c>
      <c r="G150" s="12">
        <v>9.4E-2</v>
      </c>
      <c r="H150" s="12">
        <v>0.23599999999999999</v>
      </c>
      <c r="I150" s="12">
        <v>4.5999999999999999E-2</v>
      </c>
      <c r="J150" s="12">
        <v>0.11</v>
      </c>
      <c r="K150" s="12">
        <v>0.224</v>
      </c>
      <c r="L150" s="12">
        <v>0.30599999999999999</v>
      </c>
      <c r="M150" s="12">
        <v>0.104</v>
      </c>
    </row>
    <row r="151" spans="2:13" x14ac:dyDescent="0.4">
      <c r="B151" s="11" t="s">
        <v>193</v>
      </c>
      <c r="C151" s="12">
        <v>5.74E-2</v>
      </c>
      <c r="D151" s="12">
        <v>7.3999999999999996E-2</v>
      </c>
      <c r="E151" s="12">
        <v>7.1999999999999995E-2</v>
      </c>
      <c r="F151" s="12">
        <v>0.124</v>
      </c>
      <c r="G151" s="12">
        <v>6.8000000000000005E-2</v>
      </c>
      <c r="H151" s="12">
        <v>0.112</v>
      </c>
      <c r="I151" s="12">
        <v>3.2000000000000001E-2</v>
      </c>
      <c r="J151" s="12">
        <v>4.0000000000000001E-3</v>
      </c>
      <c r="K151" s="12">
        <v>0.02</v>
      </c>
      <c r="L151" s="12">
        <v>1.7999999999999999E-2</v>
      </c>
      <c r="M151" s="12">
        <v>0.05</v>
      </c>
    </row>
    <row r="152" spans="2:13" x14ac:dyDescent="0.4">
      <c r="B152" s="8" t="s">
        <v>194</v>
      </c>
      <c r="C152" s="9">
        <v>0.18099999999999999</v>
      </c>
      <c r="D152" s="9">
        <v>0.33400000000000002</v>
      </c>
      <c r="E152" s="9">
        <v>0.2</v>
      </c>
      <c r="F152" s="9">
        <v>0.19600000000000001</v>
      </c>
      <c r="G152" s="9">
        <v>0.22600000000000001</v>
      </c>
      <c r="H152" s="9">
        <v>0.114</v>
      </c>
      <c r="I152" s="9">
        <v>0.124</v>
      </c>
      <c r="J152" s="9">
        <v>0.122</v>
      </c>
      <c r="K152" s="9">
        <v>2.8000000000000001E-2</v>
      </c>
      <c r="L152" s="9">
        <v>0.08</v>
      </c>
      <c r="M152" s="9">
        <v>0.38600000000000001</v>
      </c>
    </row>
    <row r="153" spans="2:13" x14ac:dyDescent="0.4">
      <c r="B153" s="2" t="s">
        <v>23</v>
      </c>
    </row>
    <row r="154" spans="2:13" ht="19.5" x14ac:dyDescent="0.4">
      <c r="B154" s="1" t="s">
        <v>8</v>
      </c>
    </row>
    <row r="155" spans="2:13" ht="16.5" thickBot="1" x14ac:dyDescent="0.45">
      <c r="B155" s="2" t="s">
        <v>24</v>
      </c>
    </row>
    <row r="156" spans="2:13" x14ac:dyDescent="0.4">
      <c r="B156" s="64" t="s">
        <v>25</v>
      </c>
      <c r="C156" s="65"/>
      <c r="D156" s="65"/>
      <c r="E156" s="65"/>
      <c r="F156" s="65"/>
      <c r="G156" s="65"/>
      <c r="H156" s="65"/>
      <c r="I156" s="65"/>
      <c r="J156" s="65"/>
      <c r="K156" s="65"/>
      <c r="L156" s="65"/>
      <c r="M156" s="66"/>
    </row>
    <row r="157" spans="2:13" x14ac:dyDescent="0.4">
      <c r="B157" s="67"/>
      <c r="C157" s="68"/>
      <c r="D157" s="68"/>
      <c r="E157" s="68"/>
      <c r="F157" s="68"/>
      <c r="G157" s="68"/>
      <c r="H157" s="68"/>
      <c r="I157" s="68"/>
      <c r="J157" s="68"/>
      <c r="K157" s="68"/>
      <c r="L157" s="68"/>
      <c r="M157" s="69"/>
    </row>
    <row r="158" spans="2:13" x14ac:dyDescent="0.4">
      <c r="B158" s="70"/>
      <c r="C158" s="68"/>
      <c r="D158" s="68"/>
      <c r="E158" s="68"/>
      <c r="F158" s="68"/>
      <c r="G158" s="68"/>
      <c r="H158" s="68"/>
      <c r="I158" s="68"/>
      <c r="J158" s="68"/>
      <c r="K158" s="68"/>
      <c r="L158" s="68"/>
      <c r="M158" s="69"/>
    </row>
    <row r="159" spans="2:13" x14ac:dyDescent="0.4">
      <c r="B159" s="70"/>
      <c r="C159" s="68"/>
      <c r="D159" s="68"/>
      <c r="E159" s="68"/>
      <c r="F159" s="68"/>
      <c r="G159" s="68"/>
      <c r="H159" s="68"/>
      <c r="I159" s="68"/>
      <c r="J159" s="68"/>
      <c r="K159" s="68"/>
      <c r="L159" s="68"/>
      <c r="M159" s="69"/>
    </row>
    <row r="160" spans="2:13" x14ac:dyDescent="0.4">
      <c r="B160" s="70"/>
      <c r="C160" s="68"/>
      <c r="D160" s="68"/>
      <c r="E160" s="68"/>
      <c r="F160" s="68"/>
      <c r="G160" s="68"/>
      <c r="H160" s="68"/>
      <c r="I160" s="68"/>
      <c r="J160" s="68"/>
      <c r="K160" s="68"/>
      <c r="L160" s="68"/>
      <c r="M160" s="69"/>
    </row>
    <row r="161" spans="2:13" x14ac:dyDescent="0.4">
      <c r="B161" s="70"/>
      <c r="C161" s="68"/>
      <c r="D161" s="68"/>
      <c r="E161" s="68"/>
      <c r="F161" s="68"/>
      <c r="G161" s="68"/>
      <c r="H161" s="68"/>
      <c r="I161" s="68"/>
      <c r="J161" s="68"/>
      <c r="K161" s="68"/>
      <c r="L161" s="68"/>
      <c r="M161" s="69"/>
    </row>
    <row r="162" spans="2:13" ht="16.5" thickBot="1" x14ac:dyDescent="0.45">
      <c r="B162" s="71"/>
      <c r="C162" s="72"/>
      <c r="D162" s="72"/>
      <c r="E162" s="72"/>
      <c r="F162" s="72"/>
      <c r="G162" s="72"/>
      <c r="H162" s="72"/>
      <c r="I162" s="72"/>
      <c r="J162" s="72"/>
      <c r="K162" s="72"/>
      <c r="L162" s="72"/>
      <c r="M162" s="73"/>
    </row>
    <row r="164" spans="2:13" x14ac:dyDescent="0.4">
      <c r="M164" s="3" t="s">
        <v>195</v>
      </c>
    </row>
    <row r="165" spans="2:13" x14ac:dyDescent="0.4">
      <c r="B165" s="4" t="s">
        <v>196</v>
      </c>
      <c r="C165" s="4" t="s">
        <v>133</v>
      </c>
      <c r="D165" s="4" t="s">
        <v>97</v>
      </c>
      <c r="E165" s="4" t="s">
        <v>98</v>
      </c>
      <c r="F165" s="4" t="s">
        <v>99</v>
      </c>
      <c r="G165" s="4" t="s">
        <v>100</v>
      </c>
      <c r="H165" s="4" t="s">
        <v>101</v>
      </c>
      <c r="I165" s="4" t="s">
        <v>102</v>
      </c>
      <c r="J165" s="4" t="s">
        <v>103</v>
      </c>
      <c r="K165" s="4" t="s">
        <v>69</v>
      </c>
      <c r="L165" s="4" t="s">
        <v>104</v>
      </c>
      <c r="M165" s="4" t="s">
        <v>105</v>
      </c>
    </row>
    <row r="166" spans="2:13" x14ac:dyDescent="0.4">
      <c r="B166" s="17" t="s">
        <v>26</v>
      </c>
      <c r="C166" s="18">
        <v>0.89920000000000011</v>
      </c>
      <c r="D166" s="18">
        <v>0.95600000000000007</v>
      </c>
      <c r="E166" s="18">
        <v>0.95599999999999985</v>
      </c>
      <c r="F166" s="18">
        <v>0.99</v>
      </c>
      <c r="G166" s="18">
        <v>0.60600000000000009</v>
      </c>
      <c r="H166" s="18">
        <v>0.93800000000000017</v>
      </c>
      <c r="I166" s="18">
        <v>0.56600000000000006</v>
      </c>
      <c r="J166" s="18">
        <v>0.9920000000000001</v>
      </c>
      <c r="K166" s="18">
        <v>0.99400000000000011</v>
      </c>
      <c r="L166" s="18">
        <v>0.99400000000000011</v>
      </c>
      <c r="M166" s="18">
        <v>1</v>
      </c>
    </row>
    <row r="167" spans="2:13" x14ac:dyDescent="0.4">
      <c r="B167" s="17" t="s">
        <v>27</v>
      </c>
      <c r="C167" s="18">
        <v>0.73460000000000003</v>
      </c>
      <c r="D167" s="18">
        <v>0.59400000000000008</v>
      </c>
      <c r="E167" s="18">
        <v>0.74599999999999989</v>
      </c>
      <c r="F167" s="18">
        <v>0.63200000000000001</v>
      </c>
      <c r="G167" s="18">
        <v>0.53400000000000003</v>
      </c>
      <c r="H167" s="18">
        <v>0.63200000000000012</v>
      </c>
      <c r="I167" s="18">
        <v>0.50600000000000001</v>
      </c>
      <c r="J167" s="18">
        <v>0.84199999999999997</v>
      </c>
      <c r="K167" s="18">
        <v>0.93800000000000006</v>
      </c>
      <c r="L167" s="18">
        <v>0.92200000000000004</v>
      </c>
      <c r="M167" s="18">
        <v>1</v>
      </c>
    </row>
    <row r="168" spans="2:13" x14ac:dyDescent="0.4">
      <c r="B168" s="17" t="s">
        <v>28</v>
      </c>
      <c r="C168" s="18">
        <v>0.40839999999999999</v>
      </c>
      <c r="D168" s="18">
        <v>0.27200000000000002</v>
      </c>
      <c r="E168" s="18">
        <v>0.24200000000000002</v>
      </c>
      <c r="F168" s="18">
        <v>0.15600000000000003</v>
      </c>
      <c r="G168" s="18">
        <v>0.12200000000000001</v>
      </c>
      <c r="H168" s="18">
        <v>0.10999999999999999</v>
      </c>
      <c r="I168" s="18">
        <v>0.11</v>
      </c>
      <c r="J168" s="18">
        <v>0.56399999999999995</v>
      </c>
      <c r="K168" s="18">
        <v>0.82200000000000006</v>
      </c>
      <c r="L168" s="18">
        <v>0.68600000000000005</v>
      </c>
      <c r="M168" s="18">
        <v>1</v>
      </c>
    </row>
    <row r="169" spans="2:13" x14ac:dyDescent="0.4">
      <c r="B169" s="17" t="s">
        <v>29</v>
      </c>
      <c r="C169" s="18">
        <v>0.29500000000000004</v>
      </c>
      <c r="D169" s="18">
        <v>0.14399999999999999</v>
      </c>
      <c r="E169" s="18">
        <v>0.16600000000000001</v>
      </c>
      <c r="F169" s="18">
        <v>0.08</v>
      </c>
      <c r="G169" s="18">
        <v>7.8E-2</v>
      </c>
      <c r="H169" s="18">
        <v>0.05</v>
      </c>
      <c r="I169" s="18">
        <v>6.6000000000000003E-2</v>
      </c>
      <c r="J169" s="18">
        <v>0.42999999999999994</v>
      </c>
      <c r="K169" s="18">
        <v>0.57000000000000006</v>
      </c>
      <c r="L169" s="18">
        <v>0.44999999999999996</v>
      </c>
      <c r="M169" s="18">
        <v>0.91600000000000004</v>
      </c>
    </row>
    <row r="170" spans="2:13" x14ac:dyDescent="0.4">
      <c r="B170" s="17" t="s">
        <v>30</v>
      </c>
      <c r="C170" s="18">
        <v>0.1862</v>
      </c>
      <c r="D170" s="18">
        <v>0.11</v>
      </c>
      <c r="E170" s="18">
        <v>0.106</v>
      </c>
      <c r="F170" s="18">
        <v>0.05</v>
      </c>
      <c r="G170" s="18">
        <v>5.6000000000000001E-2</v>
      </c>
      <c r="H170" s="18">
        <v>1.8000000000000002E-2</v>
      </c>
      <c r="I170" s="18">
        <v>0.04</v>
      </c>
      <c r="J170" s="18">
        <v>0.376</v>
      </c>
      <c r="K170" s="18">
        <v>0.40400000000000003</v>
      </c>
      <c r="L170" s="18">
        <v>0.29000000000000004</v>
      </c>
      <c r="M170" s="18">
        <v>0.41200000000000003</v>
      </c>
    </row>
    <row r="171" spans="2:13" x14ac:dyDescent="0.4">
      <c r="B171" s="19" t="s">
        <v>31</v>
      </c>
      <c r="C171" s="20">
        <v>7.1800000000000003E-2</v>
      </c>
      <c r="D171" s="20">
        <v>5.1999999999999998E-2</v>
      </c>
      <c r="E171" s="20">
        <v>3.2000000000000001E-2</v>
      </c>
      <c r="F171" s="20">
        <v>1.6E-2</v>
      </c>
      <c r="G171" s="20">
        <v>1.6E-2</v>
      </c>
      <c r="H171" s="20">
        <v>8.0000000000000002E-3</v>
      </c>
      <c r="I171" s="20">
        <v>1.6E-2</v>
      </c>
      <c r="J171" s="20">
        <v>0.09</v>
      </c>
      <c r="K171" s="20">
        <v>0.14199999999999999</v>
      </c>
      <c r="L171" s="20">
        <v>0.09</v>
      </c>
      <c r="M171" s="20">
        <v>0.25600000000000001</v>
      </c>
    </row>
    <row r="173" spans="2:13" x14ac:dyDescent="0.4">
      <c r="M173" s="3" t="s">
        <v>195</v>
      </c>
    </row>
    <row r="174" spans="2:13" x14ac:dyDescent="0.4">
      <c r="B174" s="4" t="s">
        <v>197</v>
      </c>
      <c r="C174" s="4" t="s">
        <v>133</v>
      </c>
      <c r="D174" s="4" t="s">
        <v>97</v>
      </c>
      <c r="E174" s="4" t="s">
        <v>98</v>
      </c>
      <c r="F174" s="4" t="s">
        <v>99</v>
      </c>
      <c r="G174" s="4" t="s">
        <v>100</v>
      </c>
      <c r="H174" s="4" t="s">
        <v>101</v>
      </c>
      <c r="I174" s="4" t="s">
        <v>102</v>
      </c>
      <c r="J174" s="4" t="s">
        <v>103</v>
      </c>
      <c r="K174" s="4" t="s">
        <v>69</v>
      </c>
      <c r="L174" s="4" t="s">
        <v>104</v>
      </c>
      <c r="M174" s="4" t="s">
        <v>105</v>
      </c>
    </row>
    <row r="175" spans="2:13" x14ac:dyDescent="0.4">
      <c r="B175" s="17" t="s">
        <v>32</v>
      </c>
      <c r="C175" s="18">
        <v>0.6738597351642962</v>
      </c>
      <c r="D175" s="18">
        <v>0.66507177033492826</v>
      </c>
      <c r="E175" s="18">
        <v>0.57818181818181813</v>
      </c>
      <c r="F175" s="18">
        <v>0.57528957528957525</v>
      </c>
      <c r="G175" s="18">
        <v>0.72072072072072069</v>
      </c>
      <c r="H175" s="18">
        <v>0.61940298507462688</v>
      </c>
      <c r="I175" s="18">
        <v>0.72857142857142854</v>
      </c>
      <c r="J175" s="18">
        <v>0.7696629213483146</v>
      </c>
      <c r="K175" s="18">
        <v>0.79411764705882348</v>
      </c>
      <c r="L175" s="18">
        <v>0.75845410628019327</v>
      </c>
      <c r="M175" s="18">
        <v>0.46341463414634149</v>
      </c>
    </row>
    <row r="176" spans="2:13" x14ac:dyDescent="0.4">
      <c r="B176" s="17" t="s">
        <v>33</v>
      </c>
      <c r="C176" s="18">
        <v>0.26777832270720942</v>
      </c>
      <c r="D176" s="18">
        <v>0.35406698564593303</v>
      </c>
      <c r="E176" s="18">
        <v>0.20727272727272728</v>
      </c>
      <c r="F176" s="18">
        <v>0.18532818532818532</v>
      </c>
      <c r="G176" s="18">
        <v>0.38738738738738737</v>
      </c>
      <c r="H176" s="18">
        <v>0.21268656716417911</v>
      </c>
      <c r="I176" s="18">
        <v>0.26666666666666666</v>
      </c>
      <c r="J176" s="18">
        <v>0.3258426966292135</v>
      </c>
      <c r="K176" s="18">
        <v>0.29411764705882354</v>
      </c>
      <c r="L176" s="18">
        <v>0.2608695652173913</v>
      </c>
      <c r="M176" s="18">
        <v>0.14634146341463414</v>
      </c>
    </row>
    <row r="177" spans="2:13" x14ac:dyDescent="0.4">
      <c r="B177" s="17" t="s">
        <v>34</v>
      </c>
      <c r="C177" s="18">
        <v>0.12064737616478666</v>
      </c>
      <c r="D177" s="18">
        <v>0.17224880382775121</v>
      </c>
      <c r="E177" s="18">
        <v>0.10181818181818182</v>
      </c>
      <c r="F177" s="18">
        <v>0.11583011583011583</v>
      </c>
      <c r="G177" s="18">
        <v>0.16216216216216217</v>
      </c>
      <c r="H177" s="18">
        <v>5.2238805970149252E-2</v>
      </c>
      <c r="I177" s="18">
        <v>0.14285714285714285</v>
      </c>
      <c r="J177" s="18">
        <v>0.14606741573033707</v>
      </c>
      <c r="K177" s="18">
        <v>9.4117647058823528E-2</v>
      </c>
      <c r="L177" s="18">
        <v>0.12560386473429952</v>
      </c>
      <c r="M177" s="18">
        <v>9.7560975609756101E-2</v>
      </c>
    </row>
    <row r="178" spans="2:13" x14ac:dyDescent="0.4">
      <c r="B178" s="19" t="s">
        <v>35</v>
      </c>
      <c r="C178" s="20">
        <v>3.3840117704757235E-2</v>
      </c>
      <c r="D178" s="20">
        <v>5.2631578947368418E-2</v>
      </c>
      <c r="E178" s="20">
        <v>2.5454545454545455E-2</v>
      </c>
      <c r="F178" s="20">
        <v>3.8610038610038609E-2</v>
      </c>
      <c r="G178" s="20">
        <v>4.5045045045045043E-2</v>
      </c>
      <c r="H178" s="20">
        <v>1.1194029850746268E-2</v>
      </c>
      <c r="I178" s="20">
        <v>2.8571428571428571E-2</v>
      </c>
      <c r="J178" s="20">
        <v>2.247191011235955E-2</v>
      </c>
      <c r="K178" s="20">
        <v>1.7647058823529412E-2</v>
      </c>
      <c r="L178" s="20">
        <v>5.7971014492753624E-2</v>
      </c>
      <c r="M178" s="20">
        <v>7.3170731707317069E-2</v>
      </c>
    </row>
    <row r="187" spans="2:13" ht="19.5" x14ac:dyDescent="0.4">
      <c r="B187" s="1" t="s">
        <v>8</v>
      </c>
    </row>
    <row r="188" spans="2:13" ht="16.5" thickBot="1" x14ac:dyDescent="0.45">
      <c r="B188" s="2" t="s">
        <v>36</v>
      </c>
    </row>
    <row r="189" spans="2:13" x14ac:dyDescent="0.4">
      <c r="B189" s="64" t="s">
        <v>37</v>
      </c>
      <c r="C189" s="65"/>
      <c r="D189" s="65"/>
      <c r="E189" s="65"/>
      <c r="F189" s="65"/>
      <c r="G189" s="65"/>
      <c r="H189" s="65"/>
      <c r="I189" s="65"/>
      <c r="J189" s="65"/>
      <c r="K189" s="65"/>
      <c r="L189" s="65"/>
      <c r="M189" s="66"/>
    </row>
    <row r="190" spans="2:13" x14ac:dyDescent="0.4">
      <c r="B190" s="67"/>
      <c r="C190" s="68"/>
      <c r="D190" s="68"/>
      <c r="E190" s="68"/>
      <c r="F190" s="68"/>
      <c r="G190" s="68"/>
      <c r="H190" s="68"/>
      <c r="I190" s="68"/>
      <c r="J190" s="68"/>
      <c r="K190" s="68"/>
      <c r="L190" s="68"/>
      <c r="M190" s="69"/>
    </row>
    <row r="191" spans="2:13" x14ac:dyDescent="0.4">
      <c r="B191" s="70"/>
      <c r="C191" s="68"/>
      <c r="D191" s="68"/>
      <c r="E191" s="68"/>
      <c r="F191" s="68"/>
      <c r="G191" s="68"/>
      <c r="H191" s="68"/>
      <c r="I191" s="68"/>
      <c r="J191" s="68"/>
      <c r="K191" s="68"/>
      <c r="L191" s="68"/>
      <c r="M191" s="69"/>
    </row>
    <row r="192" spans="2:13" x14ac:dyDescent="0.4">
      <c r="B192" s="70"/>
      <c r="C192" s="68"/>
      <c r="D192" s="68"/>
      <c r="E192" s="68"/>
      <c r="F192" s="68"/>
      <c r="G192" s="68"/>
      <c r="H192" s="68"/>
      <c r="I192" s="68"/>
      <c r="J192" s="68"/>
      <c r="K192" s="68"/>
      <c r="L192" s="68"/>
      <c r="M192" s="69"/>
    </row>
    <row r="193" spans="2:13" ht="16.5" thickBot="1" x14ac:dyDescent="0.45">
      <c r="B193" s="71"/>
      <c r="C193" s="72"/>
      <c r="D193" s="72"/>
      <c r="E193" s="72"/>
      <c r="F193" s="72"/>
      <c r="G193" s="72"/>
      <c r="H193" s="72"/>
      <c r="I193" s="72"/>
      <c r="J193" s="72"/>
      <c r="K193" s="72"/>
      <c r="L193" s="72"/>
      <c r="M193" s="73"/>
    </row>
    <row r="195" spans="2:13" x14ac:dyDescent="0.4">
      <c r="M195" s="3" t="s">
        <v>109</v>
      </c>
    </row>
    <row r="196" spans="2:13" x14ac:dyDescent="0.4">
      <c r="B196" s="4" t="s">
        <v>198</v>
      </c>
      <c r="C196" s="4" t="s">
        <v>133</v>
      </c>
      <c r="D196" s="4" t="s">
        <v>97</v>
      </c>
      <c r="E196" s="4" t="s">
        <v>98</v>
      </c>
      <c r="F196" s="4" t="s">
        <v>99</v>
      </c>
      <c r="G196" s="4" t="s">
        <v>100</v>
      </c>
      <c r="H196" s="4" t="s">
        <v>101</v>
      </c>
      <c r="I196" s="4" t="s">
        <v>102</v>
      </c>
      <c r="J196" s="4" t="s">
        <v>103</v>
      </c>
      <c r="K196" s="4" t="s">
        <v>69</v>
      </c>
      <c r="L196" s="4" t="s">
        <v>104</v>
      </c>
      <c r="M196" s="4" t="s">
        <v>105</v>
      </c>
    </row>
    <row r="197" spans="2:13" x14ac:dyDescent="0.4">
      <c r="B197" s="14" t="s">
        <v>199</v>
      </c>
      <c r="C197" s="15">
        <v>0.30940000000000001</v>
      </c>
      <c r="D197" s="15">
        <v>0.19</v>
      </c>
      <c r="E197" s="15">
        <v>0.25600000000000001</v>
      </c>
      <c r="F197" s="15">
        <v>0.19400000000000001</v>
      </c>
      <c r="G197" s="15">
        <v>0.17399999999999999</v>
      </c>
      <c r="H197" s="15">
        <v>0.21199999999999999</v>
      </c>
      <c r="I197" s="15">
        <v>0.20399999999999999</v>
      </c>
      <c r="J197" s="15">
        <v>0.34799999999999998</v>
      </c>
      <c r="K197" s="15">
        <v>0.45800000000000002</v>
      </c>
      <c r="L197" s="15">
        <v>0.54</v>
      </c>
      <c r="M197" s="15">
        <v>0.51800000000000002</v>
      </c>
    </row>
    <row r="198" spans="2:13" x14ac:dyDescent="0.4">
      <c r="B198" s="17" t="s">
        <v>38</v>
      </c>
      <c r="C198" s="18">
        <v>0.27439999999999998</v>
      </c>
      <c r="D198" s="18">
        <v>0.16400000000000001</v>
      </c>
      <c r="E198" s="18">
        <v>0.19600000000000001</v>
      </c>
      <c r="F198" s="18">
        <v>0.16200000000000001</v>
      </c>
      <c r="G198" s="18">
        <v>0.188</v>
      </c>
      <c r="H198" s="18">
        <v>0.14399999999999999</v>
      </c>
      <c r="I198" s="18">
        <v>0.23400000000000001</v>
      </c>
      <c r="J198" s="18">
        <v>0.19600000000000001</v>
      </c>
      <c r="K198" s="18">
        <v>0.53800000000000003</v>
      </c>
      <c r="L198" s="18">
        <v>0.50800000000000001</v>
      </c>
      <c r="M198" s="18">
        <v>0.41399999999999998</v>
      </c>
    </row>
    <row r="199" spans="2:13" x14ac:dyDescent="0.4">
      <c r="B199" s="17" t="s">
        <v>39</v>
      </c>
      <c r="C199" s="18">
        <v>0.30299999999999999</v>
      </c>
      <c r="D199" s="18">
        <v>0.20799999999999999</v>
      </c>
      <c r="E199" s="18">
        <v>0.28799999999999998</v>
      </c>
      <c r="F199" s="18">
        <v>0.25</v>
      </c>
      <c r="G199" s="18">
        <v>0.21</v>
      </c>
      <c r="H199" s="18">
        <v>0.214</v>
      </c>
      <c r="I199" s="18">
        <v>0.20799999999999999</v>
      </c>
      <c r="J199" s="18">
        <v>0.314</v>
      </c>
      <c r="K199" s="18">
        <v>0.43</v>
      </c>
      <c r="L199" s="18">
        <v>0.51200000000000001</v>
      </c>
      <c r="M199" s="18">
        <v>0.39600000000000002</v>
      </c>
    </row>
    <row r="200" spans="2:13" x14ac:dyDescent="0.4">
      <c r="B200" s="17" t="s">
        <v>200</v>
      </c>
      <c r="C200" s="18">
        <v>0.28439999999999999</v>
      </c>
      <c r="D200" s="18">
        <v>0.20399999999999999</v>
      </c>
      <c r="E200" s="18">
        <v>0.28599999999999998</v>
      </c>
      <c r="F200" s="18">
        <v>0.216</v>
      </c>
      <c r="G200" s="18">
        <v>0.19600000000000001</v>
      </c>
      <c r="H200" s="18">
        <v>0.2</v>
      </c>
      <c r="I200" s="18">
        <v>0.19800000000000001</v>
      </c>
      <c r="J200" s="18">
        <v>0.316</v>
      </c>
      <c r="K200" s="18">
        <v>0.38400000000000001</v>
      </c>
      <c r="L200" s="18">
        <v>0.40600000000000003</v>
      </c>
      <c r="M200" s="18">
        <v>0.438</v>
      </c>
    </row>
    <row r="201" spans="2:13" x14ac:dyDescent="0.4">
      <c r="B201" s="17" t="s">
        <v>201</v>
      </c>
      <c r="C201" s="18">
        <v>0.2878</v>
      </c>
      <c r="D201" s="18">
        <v>0.152</v>
      </c>
      <c r="E201" s="18">
        <v>0.27</v>
      </c>
      <c r="F201" s="18">
        <v>0.192</v>
      </c>
      <c r="G201" s="18">
        <v>0.14799999999999999</v>
      </c>
      <c r="H201" s="18">
        <v>0.21199999999999999</v>
      </c>
      <c r="I201" s="18">
        <v>0.186</v>
      </c>
      <c r="J201" s="18">
        <v>0.35</v>
      </c>
      <c r="K201" s="18">
        <v>0.45</v>
      </c>
      <c r="L201" s="18">
        <v>0.48199999999999998</v>
      </c>
      <c r="M201" s="18">
        <v>0.436</v>
      </c>
    </row>
    <row r="202" spans="2:13" x14ac:dyDescent="0.4">
      <c r="B202" s="17" t="s">
        <v>40</v>
      </c>
      <c r="C202" s="18">
        <v>0.22720000000000001</v>
      </c>
      <c r="D202" s="18">
        <v>0.17599999999999999</v>
      </c>
      <c r="E202" s="18">
        <v>0.24199999999999999</v>
      </c>
      <c r="F202" s="18">
        <v>0.192</v>
      </c>
      <c r="G202" s="18">
        <v>0.156</v>
      </c>
      <c r="H202" s="18">
        <v>0.124</v>
      </c>
      <c r="I202" s="18">
        <v>0.14799999999999999</v>
      </c>
      <c r="J202" s="18">
        <v>0.30599999999999999</v>
      </c>
      <c r="K202" s="18">
        <v>0.33400000000000002</v>
      </c>
      <c r="L202" s="18">
        <v>0.38400000000000001</v>
      </c>
      <c r="M202" s="18">
        <v>0.21</v>
      </c>
    </row>
    <row r="203" spans="2:13" x14ac:dyDescent="0.4">
      <c r="B203" s="17" t="s">
        <v>41</v>
      </c>
      <c r="C203" s="18">
        <v>0.29599999999999999</v>
      </c>
      <c r="D203" s="18">
        <v>0.216</v>
      </c>
      <c r="E203" s="18">
        <v>0.29399999999999998</v>
      </c>
      <c r="F203" s="18">
        <v>0.24199999999999999</v>
      </c>
      <c r="G203" s="18">
        <v>0.184</v>
      </c>
      <c r="H203" s="18">
        <v>0.21199999999999999</v>
      </c>
      <c r="I203" s="18">
        <v>0.25800000000000001</v>
      </c>
      <c r="J203" s="18">
        <v>0.39200000000000002</v>
      </c>
      <c r="K203" s="18">
        <v>0.438</v>
      </c>
      <c r="L203" s="18">
        <v>0.496</v>
      </c>
      <c r="M203" s="18">
        <v>0.22800000000000001</v>
      </c>
    </row>
    <row r="204" spans="2:13" x14ac:dyDescent="0.4">
      <c r="B204" s="17" t="s">
        <v>42</v>
      </c>
      <c r="C204" s="18">
        <v>0.19919999999999999</v>
      </c>
      <c r="D204" s="18">
        <v>0.13600000000000001</v>
      </c>
      <c r="E204" s="18">
        <v>0.182</v>
      </c>
      <c r="F204" s="18">
        <v>0.13400000000000001</v>
      </c>
      <c r="G204" s="18">
        <v>0.158</v>
      </c>
      <c r="H204" s="18">
        <v>0.11799999999999999</v>
      </c>
      <c r="I204" s="18">
        <v>0.16400000000000001</v>
      </c>
      <c r="J204" s="18">
        <v>0.28399999999999997</v>
      </c>
      <c r="K204" s="18">
        <v>0.32</v>
      </c>
      <c r="L204" s="18">
        <v>0.27200000000000002</v>
      </c>
      <c r="M204" s="18">
        <v>0.224</v>
      </c>
    </row>
    <row r="205" spans="2:13" x14ac:dyDescent="0.4">
      <c r="B205" s="17" t="s">
        <v>43</v>
      </c>
      <c r="C205" s="18">
        <v>0.3004</v>
      </c>
      <c r="D205" s="18">
        <v>0.214</v>
      </c>
      <c r="E205" s="18">
        <v>0.30399999999999999</v>
      </c>
      <c r="F205" s="18">
        <v>0.22600000000000001</v>
      </c>
      <c r="G205" s="18">
        <v>0.188</v>
      </c>
      <c r="H205" s="18">
        <v>0.184</v>
      </c>
      <c r="I205" s="18">
        <v>0.23200000000000001</v>
      </c>
      <c r="J205" s="18">
        <v>0.35599999999999998</v>
      </c>
      <c r="K205" s="18">
        <v>0.40200000000000002</v>
      </c>
      <c r="L205" s="18">
        <v>0.438</v>
      </c>
      <c r="M205" s="18">
        <v>0.46</v>
      </c>
    </row>
    <row r="206" spans="2:13" x14ac:dyDescent="0.4">
      <c r="B206" s="17" t="s">
        <v>202</v>
      </c>
      <c r="C206" s="18">
        <v>0.25159999999999999</v>
      </c>
      <c r="D206" s="18">
        <v>0.18</v>
      </c>
      <c r="E206" s="18">
        <v>0.27</v>
      </c>
      <c r="F206" s="18">
        <v>0.14399999999999999</v>
      </c>
      <c r="G206" s="18">
        <v>0.15</v>
      </c>
      <c r="H206" s="18">
        <v>0.13</v>
      </c>
      <c r="I206" s="18">
        <v>0.156</v>
      </c>
      <c r="J206" s="18">
        <v>0.33600000000000002</v>
      </c>
      <c r="K206" s="18">
        <v>0.47799999999999998</v>
      </c>
      <c r="L206" s="18">
        <v>0.4</v>
      </c>
      <c r="M206" s="18">
        <v>0.27200000000000002</v>
      </c>
    </row>
    <row r="207" spans="2:13" x14ac:dyDescent="0.4">
      <c r="B207" s="17" t="s">
        <v>203</v>
      </c>
      <c r="C207" s="18">
        <v>0.25380000000000003</v>
      </c>
      <c r="D207" s="18">
        <v>0.182</v>
      </c>
      <c r="E207" s="18">
        <v>0.30399999999999999</v>
      </c>
      <c r="F207" s="18">
        <v>0.218</v>
      </c>
      <c r="G207" s="18">
        <v>0.152</v>
      </c>
      <c r="H207" s="18">
        <v>0.112</v>
      </c>
      <c r="I207" s="18">
        <v>0.17399999999999999</v>
      </c>
      <c r="J207" s="18">
        <v>0.35799999999999998</v>
      </c>
      <c r="K207" s="18">
        <v>0.43</v>
      </c>
      <c r="L207" s="18">
        <v>0.434</v>
      </c>
      <c r="M207" s="18">
        <v>0.17399999999999999</v>
      </c>
    </row>
    <row r="208" spans="2:13" x14ac:dyDescent="0.4">
      <c r="B208" s="17" t="s">
        <v>204</v>
      </c>
      <c r="C208" s="18">
        <v>0.1474</v>
      </c>
      <c r="D208" s="18">
        <v>0.152</v>
      </c>
      <c r="E208" s="18">
        <v>0.184</v>
      </c>
      <c r="F208" s="18">
        <v>9.6000000000000002E-2</v>
      </c>
      <c r="G208" s="18">
        <v>7.5999999999999998E-2</v>
      </c>
      <c r="H208" s="18">
        <v>8.2000000000000003E-2</v>
      </c>
      <c r="I208" s="18">
        <v>0.11600000000000001</v>
      </c>
      <c r="J208" s="18">
        <v>0.254</v>
      </c>
      <c r="K208" s="18">
        <v>0.23400000000000001</v>
      </c>
      <c r="L208" s="18">
        <v>0.2</v>
      </c>
      <c r="M208" s="18">
        <v>0.08</v>
      </c>
    </row>
    <row r="209" spans="2:13" x14ac:dyDescent="0.4">
      <c r="B209" s="17" t="s">
        <v>205</v>
      </c>
      <c r="C209" s="18">
        <v>8.14E-2</v>
      </c>
      <c r="D209" s="18">
        <v>9.8000000000000004E-2</v>
      </c>
      <c r="E209" s="18">
        <v>0.11</v>
      </c>
      <c r="F209" s="18">
        <v>7.1999999999999995E-2</v>
      </c>
      <c r="G209" s="18">
        <v>3.2000000000000001E-2</v>
      </c>
      <c r="H209" s="18">
        <v>0.03</v>
      </c>
      <c r="I209" s="18">
        <v>7.5999999999999998E-2</v>
      </c>
      <c r="J209" s="18">
        <v>0.126</v>
      </c>
      <c r="K209" s="18">
        <v>0.128</v>
      </c>
      <c r="L209" s="18">
        <v>0.112</v>
      </c>
      <c r="M209" s="18">
        <v>0.03</v>
      </c>
    </row>
    <row r="210" spans="2:13" x14ac:dyDescent="0.4">
      <c r="B210" s="17" t="s">
        <v>206</v>
      </c>
      <c r="C210" s="18">
        <v>0.17319999999999999</v>
      </c>
      <c r="D210" s="18">
        <v>0.19600000000000001</v>
      </c>
      <c r="E210" s="18">
        <v>0.21199999999999999</v>
      </c>
      <c r="F210" s="18">
        <v>0.14799999999999999</v>
      </c>
      <c r="G210" s="18">
        <v>0.1</v>
      </c>
      <c r="H210" s="18">
        <v>5.3999999999999999E-2</v>
      </c>
      <c r="I210" s="18">
        <v>0.13400000000000001</v>
      </c>
      <c r="J210" s="18">
        <v>0.24199999999999999</v>
      </c>
      <c r="K210" s="18">
        <v>0.3</v>
      </c>
      <c r="L210" s="18">
        <v>0.22800000000000001</v>
      </c>
      <c r="M210" s="18">
        <v>0.11799999999999999</v>
      </c>
    </row>
    <row r="211" spans="2:13" x14ac:dyDescent="0.4">
      <c r="B211" s="17" t="s">
        <v>44</v>
      </c>
      <c r="C211" s="18">
        <v>0.16059999999999999</v>
      </c>
      <c r="D211" s="18">
        <v>0.10199999999999999</v>
      </c>
      <c r="E211" s="18">
        <v>0.182</v>
      </c>
      <c r="F211" s="18">
        <v>0.12</v>
      </c>
      <c r="G211" s="18">
        <v>0.13400000000000001</v>
      </c>
      <c r="H211" s="18">
        <v>0.13</v>
      </c>
      <c r="I211" s="18">
        <v>0.16</v>
      </c>
      <c r="J211" s="18">
        <v>0.246</v>
      </c>
      <c r="K211" s="18">
        <v>0.17199999999999999</v>
      </c>
      <c r="L211" s="18">
        <v>0.21</v>
      </c>
      <c r="M211" s="18">
        <v>0.15</v>
      </c>
    </row>
    <row r="212" spans="2:13" x14ac:dyDescent="0.4">
      <c r="B212" s="17" t="s">
        <v>207</v>
      </c>
      <c r="C212" s="18">
        <v>0.15939999999999999</v>
      </c>
      <c r="D212" s="18">
        <v>0.13600000000000001</v>
      </c>
      <c r="E212" s="18">
        <v>0.25</v>
      </c>
      <c r="F212" s="18">
        <v>0.14799999999999999</v>
      </c>
      <c r="G212" s="18">
        <v>9.4E-2</v>
      </c>
      <c r="H212" s="18">
        <v>7.0000000000000007E-2</v>
      </c>
      <c r="I212" s="18">
        <v>0.106</v>
      </c>
      <c r="J212" s="18">
        <v>0.17</v>
      </c>
      <c r="K212" s="18">
        <v>0.23599999999999999</v>
      </c>
      <c r="L212" s="18">
        <v>0.28999999999999998</v>
      </c>
      <c r="M212" s="18">
        <v>9.4E-2</v>
      </c>
    </row>
    <row r="213" spans="2:13" x14ac:dyDescent="0.4">
      <c r="B213" s="17" t="s">
        <v>208</v>
      </c>
      <c r="C213" s="18">
        <v>0.2238</v>
      </c>
      <c r="D213" s="18">
        <v>0.22800000000000001</v>
      </c>
      <c r="E213" s="18">
        <v>0.29399999999999998</v>
      </c>
      <c r="F213" s="18">
        <v>0.19800000000000001</v>
      </c>
      <c r="G213" s="18">
        <v>0.11</v>
      </c>
      <c r="H213" s="18">
        <v>0.128</v>
      </c>
      <c r="I213" s="18">
        <v>0.17799999999999999</v>
      </c>
      <c r="J213" s="18">
        <v>0.21199999999999999</v>
      </c>
      <c r="K213" s="18">
        <v>0.40600000000000003</v>
      </c>
      <c r="L213" s="18">
        <v>0.32800000000000001</v>
      </c>
      <c r="M213" s="18">
        <v>0.156</v>
      </c>
    </row>
    <row r="214" spans="2:13" x14ac:dyDescent="0.4">
      <c r="B214" s="17" t="s">
        <v>209</v>
      </c>
      <c r="C214" s="18">
        <v>0.17299999999999999</v>
      </c>
      <c r="D214" s="18">
        <v>0.13800000000000001</v>
      </c>
      <c r="E214" s="18">
        <v>0.216</v>
      </c>
      <c r="F214" s="18">
        <v>0.11799999999999999</v>
      </c>
      <c r="G214" s="18">
        <v>0.09</v>
      </c>
      <c r="H214" s="18">
        <v>6.6000000000000003E-2</v>
      </c>
      <c r="I214" s="18">
        <v>7.5999999999999998E-2</v>
      </c>
      <c r="J214" s="18">
        <v>0.224</v>
      </c>
      <c r="K214" s="18">
        <v>0.316</v>
      </c>
      <c r="L214" s="18">
        <v>0.308</v>
      </c>
      <c r="M214" s="18">
        <v>0.17799999999999999</v>
      </c>
    </row>
    <row r="215" spans="2:13" x14ac:dyDescent="0.4">
      <c r="B215" s="17" t="s">
        <v>172</v>
      </c>
      <c r="C215" s="18">
        <v>9.4000000000000004E-3</v>
      </c>
      <c r="D215" s="18">
        <v>0.01</v>
      </c>
      <c r="E215" s="18">
        <v>0.01</v>
      </c>
      <c r="F215" s="18">
        <v>2E-3</v>
      </c>
      <c r="G215" s="18">
        <v>0</v>
      </c>
      <c r="H215" s="18">
        <v>6.0000000000000001E-3</v>
      </c>
      <c r="I215" s="18">
        <v>6.0000000000000001E-3</v>
      </c>
      <c r="J215" s="18">
        <v>2E-3</v>
      </c>
      <c r="K215" s="18">
        <v>6.0000000000000001E-3</v>
      </c>
      <c r="L215" s="18">
        <v>1.2E-2</v>
      </c>
      <c r="M215" s="18">
        <v>0.04</v>
      </c>
    </row>
    <row r="216" spans="2:13" x14ac:dyDescent="0.4">
      <c r="B216" s="19" t="s">
        <v>210</v>
      </c>
      <c r="C216" s="20">
        <v>9.1800000000000007E-2</v>
      </c>
      <c r="D216" s="20">
        <v>0.108</v>
      </c>
      <c r="E216" s="20">
        <v>0.128</v>
      </c>
      <c r="F216" s="20">
        <v>0.152</v>
      </c>
      <c r="G216" s="20">
        <v>0.112</v>
      </c>
      <c r="H216" s="20">
        <v>0.14399999999999999</v>
      </c>
      <c r="I216" s="20">
        <v>3.4000000000000002E-2</v>
      </c>
      <c r="J216" s="20">
        <v>5.3999999999999999E-2</v>
      </c>
      <c r="K216" s="20">
        <v>4.2000000000000003E-2</v>
      </c>
      <c r="L216" s="20">
        <v>4.3999999999999997E-2</v>
      </c>
      <c r="M216" s="20">
        <v>0.1</v>
      </c>
    </row>
    <row r="217" spans="2:13" x14ac:dyDescent="0.4">
      <c r="B217" s="2" t="s">
        <v>211</v>
      </c>
    </row>
    <row r="220" spans="2:13" ht="19.5" x14ac:dyDescent="0.4">
      <c r="B220" s="1" t="s">
        <v>8</v>
      </c>
    </row>
    <row r="221" spans="2:13" ht="16.5" thickBot="1" x14ac:dyDescent="0.45">
      <c r="B221" s="2" t="s">
        <v>45</v>
      </c>
    </row>
    <row r="222" spans="2:13" x14ac:dyDescent="0.4">
      <c r="B222" s="64" t="s">
        <v>46</v>
      </c>
      <c r="C222" s="65"/>
      <c r="D222" s="65"/>
      <c r="E222" s="65"/>
      <c r="F222" s="65"/>
      <c r="G222" s="65"/>
      <c r="H222" s="65"/>
      <c r="I222" s="65"/>
      <c r="J222" s="65"/>
      <c r="K222" s="65"/>
      <c r="L222" s="65"/>
      <c r="M222" s="66"/>
    </row>
    <row r="223" spans="2:13" x14ac:dyDescent="0.4">
      <c r="B223" s="67"/>
      <c r="C223" s="68"/>
      <c r="D223" s="68"/>
      <c r="E223" s="68"/>
      <c r="F223" s="68"/>
      <c r="G223" s="68"/>
      <c r="H223" s="68"/>
      <c r="I223" s="68"/>
      <c r="J223" s="68"/>
      <c r="K223" s="68"/>
      <c r="L223" s="68"/>
      <c r="M223" s="69"/>
    </row>
    <row r="224" spans="2:13" x14ac:dyDescent="0.4">
      <c r="B224" s="70"/>
      <c r="C224" s="68"/>
      <c r="D224" s="68"/>
      <c r="E224" s="68"/>
      <c r="F224" s="68"/>
      <c r="G224" s="68"/>
      <c r="H224" s="68"/>
      <c r="I224" s="68"/>
      <c r="J224" s="68"/>
      <c r="K224" s="68"/>
      <c r="L224" s="68"/>
      <c r="M224" s="69"/>
    </row>
    <row r="225" spans="2:13" x14ac:dyDescent="0.4">
      <c r="B225" s="70"/>
      <c r="C225" s="68"/>
      <c r="D225" s="68"/>
      <c r="E225" s="68"/>
      <c r="F225" s="68"/>
      <c r="G225" s="68"/>
      <c r="H225" s="68"/>
      <c r="I225" s="68"/>
      <c r="J225" s="68"/>
      <c r="K225" s="68"/>
      <c r="L225" s="68"/>
      <c r="M225" s="69"/>
    </row>
    <row r="226" spans="2:13" ht="16.5" thickBot="1" x14ac:dyDescent="0.45">
      <c r="B226" s="71"/>
      <c r="C226" s="72"/>
      <c r="D226" s="72"/>
      <c r="E226" s="72"/>
      <c r="F226" s="72"/>
      <c r="G226" s="72"/>
      <c r="H226" s="72"/>
      <c r="I226" s="72"/>
      <c r="J226" s="72"/>
      <c r="K226" s="72"/>
      <c r="L226" s="72"/>
      <c r="M226" s="73"/>
    </row>
    <row r="228" spans="2:13" x14ac:dyDescent="0.4">
      <c r="M228" s="3" t="s">
        <v>109</v>
      </c>
    </row>
    <row r="229" spans="2:13" x14ac:dyDescent="0.4">
      <c r="B229" s="4" t="s">
        <v>212</v>
      </c>
      <c r="C229" s="4" t="s">
        <v>133</v>
      </c>
      <c r="D229" s="4" t="s">
        <v>97</v>
      </c>
      <c r="E229" s="4" t="s">
        <v>98</v>
      </c>
      <c r="F229" s="4" t="s">
        <v>99</v>
      </c>
      <c r="G229" s="4" t="s">
        <v>100</v>
      </c>
      <c r="H229" s="4" t="s">
        <v>101</v>
      </c>
      <c r="I229" s="4" t="s">
        <v>102</v>
      </c>
      <c r="J229" s="4" t="s">
        <v>103</v>
      </c>
      <c r="K229" s="4" t="s">
        <v>69</v>
      </c>
      <c r="L229" s="4" t="s">
        <v>104</v>
      </c>
      <c r="M229" s="4" t="s">
        <v>105</v>
      </c>
    </row>
    <row r="230" spans="2:13" x14ac:dyDescent="0.4">
      <c r="B230" s="14" t="s">
        <v>213</v>
      </c>
      <c r="C230" s="15">
        <v>3.1399999999999997E-2</v>
      </c>
      <c r="D230" s="15">
        <v>3.5999999999999997E-2</v>
      </c>
      <c r="E230" s="15">
        <v>3.5999999999999997E-2</v>
      </c>
      <c r="F230" s="15">
        <v>2.8000000000000001E-2</v>
      </c>
      <c r="G230" s="15">
        <v>0.02</v>
      </c>
      <c r="H230" s="15">
        <v>1.4E-2</v>
      </c>
      <c r="I230" s="15">
        <v>3.5999999999999997E-2</v>
      </c>
      <c r="J230" s="15">
        <v>5.8000000000000003E-2</v>
      </c>
      <c r="K230" s="15">
        <v>0.05</v>
      </c>
      <c r="L230" s="15">
        <v>2.4E-2</v>
      </c>
      <c r="M230" s="15">
        <v>1.2E-2</v>
      </c>
    </row>
    <row r="231" spans="2:13" x14ac:dyDescent="0.4">
      <c r="B231" s="17" t="s">
        <v>214</v>
      </c>
      <c r="C231" s="18">
        <v>4.9399999999999999E-2</v>
      </c>
      <c r="D231" s="18">
        <v>2.5999999999999999E-2</v>
      </c>
      <c r="E231" s="18">
        <v>3.5999999999999997E-2</v>
      </c>
      <c r="F231" s="18">
        <v>4.8000000000000001E-2</v>
      </c>
      <c r="G231" s="18">
        <v>1.2E-2</v>
      </c>
      <c r="H231" s="18">
        <v>2.4E-2</v>
      </c>
      <c r="I231" s="18">
        <v>2.1999999999999999E-2</v>
      </c>
      <c r="J231" s="18">
        <v>9.8000000000000004E-2</v>
      </c>
      <c r="K231" s="18">
        <v>9.6000000000000002E-2</v>
      </c>
      <c r="L231" s="18">
        <v>7.8E-2</v>
      </c>
      <c r="M231" s="18">
        <v>5.3999999999999999E-2</v>
      </c>
    </row>
    <row r="232" spans="2:13" x14ac:dyDescent="0.4">
      <c r="B232" s="17" t="s">
        <v>47</v>
      </c>
      <c r="C232" s="18">
        <v>2.8799999999999999E-2</v>
      </c>
      <c r="D232" s="18">
        <v>3.5999999999999997E-2</v>
      </c>
      <c r="E232" s="18">
        <v>3.4000000000000002E-2</v>
      </c>
      <c r="F232" s="18">
        <v>2.1999999999999999E-2</v>
      </c>
      <c r="G232" s="18">
        <v>0.02</v>
      </c>
      <c r="H232" s="18">
        <v>1.4E-2</v>
      </c>
      <c r="I232" s="18">
        <v>0.03</v>
      </c>
      <c r="J232" s="18">
        <v>5.8000000000000003E-2</v>
      </c>
      <c r="K232" s="18">
        <v>4.2000000000000003E-2</v>
      </c>
      <c r="L232" s="18">
        <v>1.7999999999999999E-2</v>
      </c>
      <c r="M232" s="18">
        <v>1.4E-2</v>
      </c>
    </row>
    <row r="233" spans="2:13" x14ac:dyDescent="0.4">
      <c r="B233" s="17" t="s">
        <v>215</v>
      </c>
      <c r="C233" s="18">
        <v>5.62E-2</v>
      </c>
      <c r="D233" s="18">
        <v>0.05</v>
      </c>
      <c r="E233" s="18">
        <v>5.8000000000000003E-2</v>
      </c>
      <c r="F233" s="18">
        <v>4.3999999999999997E-2</v>
      </c>
      <c r="G233" s="18">
        <v>3.4000000000000002E-2</v>
      </c>
      <c r="H233" s="18">
        <v>5.1999999999999998E-2</v>
      </c>
      <c r="I233" s="18">
        <v>9.4E-2</v>
      </c>
      <c r="J233" s="18">
        <v>8.2000000000000003E-2</v>
      </c>
      <c r="K233" s="18">
        <v>7.1999999999999995E-2</v>
      </c>
      <c r="L233" s="18">
        <v>4.8000000000000001E-2</v>
      </c>
      <c r="M233" s="18">
        <v>2.8000000000000001E-2</v>
      </c>
    </row>
    <row r="234" spans="2:13" x14ac:dyDescent="0.4">
      <c r="B234" s="17" t="s">
        <v>216</v>
      </c>
      <c r="C234" s="18">
        <v>3.4799999999999998E-2</v>
      </c>
      <c r="D234" s="18">
        <v>4.8000000000000001E-2</v>
      </c>
      <c r="E234" s="18">
        <v>3.2000000000000001E-2</v>
      </c>
      <c r="F234" s="18">
        <v>6.2E-2</v>
      </c>
      <c r="G234" s="18">
        <v>2.5999999999999999E-2</v>
      </c>
      <c r="H234" s="18">
        <v>0.03</v>
      </c>
      <c r="I234" s="18">
        <v>0.04</v>
      </c>
      <c r="J234" s="18">
        <v>0.03</v>
      </c>
      <c r="K234" s="18">
        <v>3.4000000000000002E-2</v>
      </c>
      <c r="L234" s="18">
        <v>1.4E-2</v>
      </c>
      <c r="M234" s="18">
        <v>3.2000000000000001E-2</v>
      </c>
    </row>
    <row r="235" spans="2:13" x14ac:dyDescent="0.4">
      <c r="B235" s="17" t="s">
        <v>217</v>
      </c>
      <c r="C235" s="18">
        <v>4.1799999999999997E-2</v>
      </c>
      <c r="D235" s="18">
        <v>4.8000000000000001E-2</v>
      </c>
      <c r="E235" s="18">
        <v>3.2000000000000001E-2</v>
      </c>
      <c r="F235" s="18">
        <v>3.2000000000000001E-2</v>
      </c>
      <c r="G235" s="18">
        <v>0.01</v>
      </c>
      <c r="H235" s="18">
        <v>0.01</v>
      </c>
      <c r="I235" s="18">
        <v>2.4E-2</v>
      </c>
      <c r="J235" s="18">
        <v>5.6000000000000001E-2</v>
      </c>
      <c r="K235" s="18">
        <v>0.112</v>
      </c>
      <c r="L235" s="18">
        <v>5.8000000000000003E-2</v>
      </c>
      <c r="M235" s="18">
        <v>3.5999999999999997E-2</v>
      </c>
    </row>
    <row r="236" spans="2:13" x14ac:dyDescent="0.4">
      <c r="B236" s="17" t="s">
        <v>218</v>
      </c>
      <c r="C236" s="18">
        <v>8.0799999999999997E-2</v>
      </c>
      <c r="D236" s="18">
        <v>6.8000000000000005E-2</v>
      </c>
      <c r="E236" s="18">
        <v>4.2000000000000003E-2</v>
      </c>
      <c r="F236" s="18">
        <v>4.3999999999999997E-2</v>
      </c>
      <c r="G236" s="18">
        <v>2.1999999999999999E-2</v>
      </c>
      <c r="H236" s="18">
        <v>5.3999999999999999E-2</v>
      </c>
      <c r="I236" s="18">
        <v>4.3999999999999997E-2</v>
      </c>
      <c r="J236" s="18">
        <v>0.13</v>
      </c>
      <c r="K236" s="18">
        <v>7.3999999999999996E-2</v>
      </c>
      <c r="L236" s="18">
        <v>0.128</v>
      </c>
      <c r="M236" s="18">
        <v>0.20200000000000001</v>
      </c>
    </row>
    <row r="237" spans="2:13" x14ac:dyDescent="0.4">
      <c r="B237" s="17" t="s">
        <v>219</v>
      </c>
      <c r="C237" s="18">
        <v>3.8199999999999998E-2</v>
      </c>
      <c r="D237" s="18">
        <v>4.5999999999999999E-2</v>
      </c>
      <c r="E237" s="18">
        <v>3.2000000000000001E-2</v>
      </c>
      <c r="F237" s="18">
        <v>0.04</v>
      </c>
      <c r="G237" s="18">
        <v>0.03</v>
      </c>
      <c r="H237" s="18">
        <v>2.5999999999999999E-2</v>
      </c>
      <c r="I237" s="18">
        <v>1.4E-2</v>
      </c>
      <c r="J237" s="18">
        <v>8.2000000000000003E-2</v>
      </c>
      <c r="K237" s="18">
        <v>4.8000000000000001E-2</v>
      </c>
      <c r="L237" s="18">
        <v>3.4000000000000002E-2</v>
      </c>
      <c r="M237" s="18">
        <v>0.03</v>
      </c>
    </row>
    <row r="238" spans="2:13" x14ac:dyDescent="0.4">
      <c r="B238" s="17" t="s">
        <v>220</v>
      </c>
      <c r="C238" s="18">
        <v>0.16120000000000001</v>
      </c>
      <c r="D238" s="18">
        <v>0.11600000000000001</v>
      </c>
      <c r="E238" s="18">
        <v>0.14000000000000001</v>
      </c>
      <c r="F238" s="18">
        <v>9.8000000000000004E-2</v>
      </c>
      <c r="G238" s="18">
        <v>0.1</v>
      </c>
      <c r="H238" s="18">
        <v>0.10199999999999999</v>
      </c>
      <c r="I238" s="18">
        <v>0.12</v>
      </c>
      <c r="J238" s="18">
        <v>0.184</v>
      </c>
      <c r="K238" s="18">
        <v>0.20599999999999999</v>
      </c>
      <c r="L238" s="18">
        <v>0.20799999999999999</v>
      </c>
      <c r="M238" s="18">
        <v>0.33800000000000002</v>
      </c>
    </row>
    <row r="239" spans="2:13" x14ac:dyDescent="0.4">
      <c r="B239" s="17" t="s">
        <v>221</v>
      </c>
      <c r="C239" s="18">
        <v>2.46E-2</v>
      </c>
      <c r="D239" s="18">
        <v>0.03</v>
      </c>
      <c r="E239" s="18">
        <v>0.03</v>
      </c>
      <c r="F239" s="18">
        <v>2.1999999999999999E-2</v>
      </c>
      <c r="G239" s="18">
        <v>1.2E-2</v>
      </c>
      <c r="H239" s="18">
        <v>6.0000000000000001E-3</v>
      </c>
      <c r="I239" s="18">
        <v>1.4E-2</v>
      </c>
      <c r="J239" s="18">
        <v>4.3999999999999997E-2</v>
      </c>
      <c r="K239" s="18">
        <v>3.2000000000000001E-2</v>
      </c>
      <c r="L239" s="18">
        <v>1.6E-2</v>
      </c>
      <c r="M239" s="18">
        <v>0.04</v>
      </c>
    </row>
    <row r="240" spans="2:13" x14ac:dyDescent="0.4">
      <c r="B240" s="17" t="s">
        <v>222</v>
      </c>
      <c r="C240" s="18">
        <v>3.4599999999999999E-2</v>
      </c>
      <c r="D240" s="18">
        <v>3.5999999999999997E-2</v>
      </c>
      <c r="E240" s="18">
        <v>3.2000000000000001E-2</v>
      </c>
      <c r="F240" s="18">
        <v>2.5999999999999999E-2</v>
      </c>
      <c r="G240" s="18">
        <v>2.4E-2</v>
      </c>
      <c r="H240" s="18">
        <v>1.4E-2</v>
      </c>
      <c r="I240" s="18">
        <v>2.8000000000000001E-2</v>
      </c>
      <c r="J240" s="18">
        <v>7.0000000000000007E-2</v>
      </c>
      <c r="K240" s="18">
        <v>6.2E-2</v>
      </c>
      <c r="L240" s="18">
        <v>3.7999999999999999E-2</v>
      </c>
      <c r="M240" s="18">
        <v>1.6E-2</v>
      </c>
    </row>
    <row r="241" spans="2:13" x14ac:dyDescent="0.4">
      <c r="B241" s="17" t="s">
        <v>223</v>
      </c>
      <c r="C241" s="18">
        <v>0.218</v>
      </c>
      <c r="D241" s="18">
        <v>0.17799999999999999</v>
      </c>
      <c r="E241" s="18">
        <v>0.23</v>
      </c>
      <c r="F241" s="18">
        <v>0.16800000000000001</v>
      </c>
      <c r="G241" s="18">
        <v>0.186</v>
      </c>
      <c r="H241" s="18">
        <v>0.10199999999999999</v>
      </c>
      <c r="I241" s="18">
        <v>0.216</v>
      </c>
      <c r="J241" s="18">
        <v>0.36</v>
      </c>
      <c r="K241" s="18">
        <v>0.372</v>
      </c>
      <c r="L241" s="18">
        <v>0.34399999999999997</v>
      </c>
      <c r="M241" s="18">
        <v>2.4E-2</v>
      </c>
    </row>
    <row r="242" spans="2:13" x14ac:dyDescent="0.4">
      <c r="B242" s="17" t="s">
        <v>224</v>
      </c>
      <c r="C242" s="18">
        <v>1.7000000000000001E-2</v>
      </c>
      <c r="D242" s="18">
        <v>1.7999999999999999E-2</v>
      </c>
      <c r="E242" s="18">
        <v>0.02</v>
      </c>
      <c r="F242" s="18">
        <v>0.01</v>
      </c>
      <c r="G242" s="18">
        <v>1.6E-2</v>
      </c>
      <c r="H242" s="18">
        <v>1.2E-2</v>
      </c>
      <c r="I242" s="18">
        <v>1.7999999999999999E-2</v>
      </c>
      <c r="J242" s="18">
        <v>2.4E-2</v>
      </c>
      <c r="K242" s="18">
        <v>1.4E-2</v>
      </c>
      <c r="L242" s="18">
        <v>6.0000000000000001E-3</v>
      </c>
      <c r="M242" s="18">
        <v>3.2000000000000001E-2</v>
      </c>
    </row>
    <row r="243" spans="2:13" x14ac:dyDescent="0.4">
      <c r="B243" s="17" t="s">
        <v>225</v>
      </c>
      <c r="C243" s="18">
        <v>5.6800000000000003E-2</v>
      </c>
      <c r="D243" s="18">
        <v>4.8000000000000001E-2</v>
      </c>
      <c r="E243" s="18">
        <v>5.1999999999999998E-2</v>
      </c>
      <c r="F243" s="18">
        <v>3.2000000000000001E-2</v>
      </c>
      <c r="G243" s="18">
        <v>0.03</v>
      </c>
      <c r="H243" s="18">
        <v>1.2E-2</v>
      </c>
      <c r="I243" s="18">
        <v>2.4E-2</v>
      </c>
      <c r="J243" s="18">
        <v>5.6000000000000001E-2</v>
      </c>
      <c r="K243" s="18">
        <v>0.106</v>
      </c>
      <c r="L243" s="18">
        <v>5.1999999999999998E-2</v>
      </c>
      <c r="M243" s="18">
        <v>0.156</v>
      </c>
    </row>
    <row r="244" spans="2:13" x14ac:dyDescent="0.4">
      <c r="B244" s="17" t="s">
        <v>226</v>
      </c>
      <c r="C244" s="18">
        <v>0.12720000000000001</v>
      </c>
      <c r="D244" s="18">
        <v>8.4000000000000005E-2</v>
      </c>
      <c r="E244" s="18">
        <v>0.104</v>
      </c>
      <c r="F244" s="18">
        <v>0.08</v>
      </c>
      <c r="G244" s="18">
        <v>9.6000000000000002E-2</v>
      </c>
      <c r="H244" s="18">
        <v>0.122</v>
      </c>
      <c r="I244" s="18">
        <v>0.122</v>
      </c>
      <c r="J244" s="18">
        <v>0.108</v>
      </c>
      <c r="K244" s="18">
        <v>4.3999999999999997E-2</v>
      </c>
      <c r="L244" s="18">
        <v>2.5999999999999999E-2</v>
      </c>
      <c r="M244" s="18">
        <v>0.48599999999999999</v>
      </c>
    </row>
    <row r="245" spans="2:13" x14ac:dyDescent="0.4">
      <c r="B245" s="17" t="s">
        <v>227</v>
      </c>
      <c r="C245" s="18">
        <v>3.04E-2</v>
      </c>
      <c r="D245" s="18">
        <v>2.4E-2</v>
      </c>
      <c r="E245" s="18">
        <v>2.8000000000000001E-2</v>
      </c>
      <c r="F245" s="18">
        <v>1.2E-2</v>
      </c>
      <c r="G245" s="18">
        <v>1.7999999999999999E-2</v>
      </c>
      <c r="H245" s="18">
        <v>8.0000000000000002E-3</v>
      </c>
      <c r="I245" s="18">
        <v>1.6E-2</v>
      </c>
      <c r="J245" s="18">
        <v>5.1999999999999998E-2</v>
      </c>
      <c r="K245" s="18">
        <v>4.8000000000000001E-2</v>
      </c>
      <c r="L245" s="18">
        <v>4.3999999999999997E-2</v>
      </c>
      <c r="M245" s="18">
        <v>5.3999999999999999E-2</v>
      </c>
    </row>
    <row r="246" spans="2:13" x14ac:dyDescent="0.4">
      <c r="B246" s="17" t="s">
        <v>172</v>
      </c>
      <c r="C246" s="18">
        <v>4.1399999999999999E-2</v>
      </c>
      <c r="D246" s="18">
        <v>2.1999999999999999E-2</v>
      </c>
      <c r="E246" s="18">
        <v>2.4E-2</v>
      </c>
      <c r="F246" s="18">
        <v>2.1999999999999999E-2</v>
      </c>
      <c r="G246" s="18">
        <v>2.4E-2</v>
      </c>
      <c r="H246" s="18">
        <v>2.8000000000000001E-2</v>
      </c>
      <c r="I246" s="18">
        <v>2.1999999999999999E-2</v>
      </c>
      <c r="J246" s="18">
        <v>4.3999999999999997E-2</v>
      </c>
      <c r="K246" s="18">
        <v>0.06</v>
      </c>
      <c r="L246" s="18">
        <v>6.6000000000000003E-2</v>
      </c>
      <c r="M246" s="18">
        <v>0.10199999999999999</v>
      </c>
    </row>
    <row r="247" spans="2:13" x14ac:dyDescent="0.4">
      <c r="B247" s="19" t="s">
        <v>210</v>
      </c>
      <c r="C247" s="20">
        <v>0.19239999999999999</v>
      </c>
      <c r="D247" s="20">
        <v>0.19600000000000001</v>
      </c>
      <c r="E247" s="20">
        <v>0.27600000000000002</v>
      </c>
      <c r="F247" s="20">
        <v>0.26400000000000001</v>
      </c>
      <c r="G247" s="20">
        <v>0.17</v>
      </c>
      <c r="H247" s="20">
        <v>0.28399999999999997</v>
      </c>
      <c r="I247" s="20">
        <v>7.5999999999999998E-2</v>
      </c>
      <c r="J247" s="20">
        <v>0.114</v>
      </c>
      <c r="K247" s="20">
        <v>0.158</v>
      </c>
      <c r="L247" s="20">
        <v>0.222</v>
      </c>
      <c r="M247" s="20">
        <v>0.16400000000000001</v>
      </c>
    </row>
    <row r="248" spans="2:13" x14ac:dyDescent="0.4">
      <c r="B248" s="2" t="s">
        <v>211</v>
      </c>
    </row>
    <row r="253" spans="2:13" ht="19.5" x14ac:dyDescent="0.4">
      <c r="B253" s="1" t="s">
        <v>8</v>
      </c>
    </row>
    <row r="254" spans="2:13" ht="16.5" thickBot="1" x14ac:dyDescent="0.45">
      <c r="B254" s="2" t="s">
        <v>48</v>
      </c>
    </row>
    <row r="255" spans="2:13" x14ac:dyDescent="0.4">
      <c r="B255" s="64" t="s">
        <v>49</v>
      </c>
      <c r="C255" s="65"/>
      <c r="D255" s="65"/>
      <c r="E255" s="65"/>
      <c r="F255" s="65"/>
      <c r="G255" s="65"/>
      <c r="H255" s="65"/>
      <c r="I255" s="65"/>
      <c r="J255" s="65"/>
      <c r="K255" s="65"/>
      <c r="L255" s="65"/>
      <c r="M255" s="66"/>
    </row>
    <row r="256" spans="2:13" x14ac:dyDescent="0.4">
      <c r="B256" s="67"/>
      <c r="C256" s="68"/>
      <c r="D256" s="68"/>
      <c r="E256" s="68"/>
      <c r="F256" s="68"/>
      <c r="G256" s="68"/>
      <c r="H256" s="68"/>
      <c r="I256" s="68"/>
      <c r="J256" s="68"/>
      <c r="K256" s="68"/>
      <c r="L256" s="68"/>
      <c r="M256" s="69"/>
    </row>
    <row r="257" spans="2:13" x14ac:dyDescent="0.4">
      <c r="B257" s="70"/>
      <c r="C257" s="68"/>
      <c r="D257" s="68"/>
      <c r="E257" s="68"/>
      <c r="F257" s="68"/>
      <c r="G257" s="68"/>
      <c r="H257" s="68"/>
      <c r="I257" s="68"/>
      <c r="J257" s="68"/>
      <c r="K257" s="68"/>
      <c r="L257" s="68"/>
      <c r="M257" s="69"/>
    </row>
    <row r="258" spans="2:13" x14ac:dyDescent="0.4">
      <c r="B258" s="70"/>
      <c r="C258" s="68"/>
      <c r="D258" s="68"/>
      <c r="E258" s="68"/>
      <c r="F258" s="68"/>
      <c r="G258" s="68"/>
      <c r="H258" s="68"/>
      <c r="I258" s="68"/>
      <c r="J258" s="68"/>
      <c r="K258" s="68"/>
      <c r="L258" s="68"/>
      <c r="M258" s="69"/>
    </row>
    <row r="259" spans="2:13" ht="16.5" thickBot="1" x14ac:dyDescent="0.45">
      <c r="B259" s="71"/>
      <c r="C259" s="72"/>
      <c r="D259" s="72"/>
      <c r="E259" s="72"/>
      <c r="F259" s="72"/>
      <c r="G259" s="72"/>
      <c r="H259" s="72"/>
      <c r="I259" s="72"/>
      <c r="J259" s="72"/>
      <c r="K259" s="72"/>
      <c r="L259" s="72"/>
      <c r="M259" s="73"/>
    </row>
    <row r="260" spans="2:13" x14ac:dyDescent="0.4">
      <c r="M260" s="3" t="s">
        <v>109</v>
      </c>
    </row>
    <row r="261" spans="2:13" x14ac:dyDescent="0.4">
      <c r="B261" s="4" t="s">
        <v>228</v>
      </c>
      <c r="C261" s="4" t="s">
        <v>133</v>
      </c>
      <c r="D261" s="4" t="s">
        <v>97</v>
      </c>
      <c r="E261" s="4" t="s">
        <v>98</v>
      </c>
      <c r="F261" s="4" t="s">
        <v>99</v>
      </c>
      <c r="G261" s="4" t="s">
        <v>100</v>
      </c>
      <c r="H261" s="4" t="s">
        <v>101</v>
      </c>
      <c r="I261" s="4" t="s">
        <v>102</v>
      </c>
      <c r="J261" s="4" t="s">
        <v>103</v>
      </c>
      <c r="K261" s="4" t="s">
        <v>69</v>
      </c>
      <c r="L261" s="4" t="s">
        <v>104</v>
      </c>
      <c r="M261" s="4" t="s">
        <v>105</v>
      </c>
    </row>
    <row r="262" spans="2:13" x14ac:dyDescent="0.4">
      <c r="B262" s="14" t="s">
        <v>50</v>
      </c>
      <c r="C262" s="15">
        <v>6.1400000000000003E-2</v>
      </c>
      <c r="D262" s="15">
        <v>0.04</v>
      </c>
      <c r="E262" s="15">
        <v>3.7999999999999999E-2</v>
      </c>
      <c r="F262" s="15">
        <v>3.2000000000000001E-2</v>
      </c>
      <c r="G262" s="15">
        <v>3.4000000000000002E-2</v>
      </c>
      <c r="H262" s="15">
        <v>0.03</v>
      </c>
      <c r="I262" s="15">
        <v>5.6000000000000001E-2</v>
      </c>
      <c r="J262" s="15">
        <v>4.8000000000000001E-2</v>
      </c>
      <c r="K262" s="15">
        <v>0.11799999999999999</v>
      </c>
      <c r="L262" s="15">
        <v>0.13600000000000001</v>
      </c>
      <c r="M262" s="15">
        <v>8.2000000000000003E-2</v>
      </c>
    </row>
    <row r="263" spans="2:13" x14ac:dyDescent="0.4">
      <c r="B263" s="17" t="s">
        <v>229</v>
      </c>
      <c r="C263" s="18">
        <v>0.12520000000000001</v>
      </c>
      <c r="D263" s="18">
        <v>0.108</v>
      </c>
      <c r="E263" s="18">
        <v>7.5999999999999998E-2</v>
      </c>
      <c r="F263" s="18">
        <v>7.1999999999999995E-2</v>
      </c>
      <c r="G263" s="18">
        <v>8.2000000000000003E-2</v>
      </c>
      <c r="H263" s="18">
        <v>7.8E-2</v>
      </c>
      <c r="I263" s="18">
        <v>8.5999999999999993E-2</v>
      </c>
      <c r="J263" s="18">
        <v>0.20599999999999999</v>
      </c>
      <c r="K263" s="18">
        <v>0.19400000000000001</v>
      </c>
      <c r="L263" s="18">
        <v>0.192</v>
      </c>
      <c r="M263" s="18">
        <v>0.158</v>
      </c>
    </row>
    <row r="264" spans="2:13" x14ac:dyDescent="0.4">
      <c r="B264" s="17" t="s">
        <v>230</v>
      </c>
      <c r="C264" s="18">
        <v>0.16500000000000001</v>
      </c>
      <c r="D264" s="18">
        <v>0.20599999999999999</v>
      </c>
      <c r="E264" s="18">
        <v>0.17</v>
      </c>
      <c r="F264" s="18">
        <v>0.128</v>
      </c>
      <c r="G264" s="18">
        <v>0.1</v>
      </c>
      <c r="H264" s="18">
        <v>0.06</v>
      </c>
      <c r="I264" s="18">
        <v>0.13400000000000001</v>
      </c>
      <c r="J264" s="18">
        <v>0.20799999999999999</v>
      </c>
      <c r="K264" s="18">
        <v>0.2</v>
      </c>
      <c r="L264" s="18">
        <v>0.28000000000000003</v>
      </c>
      <c r="M264" s="18">
        <v>0.16400000000000001</v>
      </c>
    </row>
    <row r="265" spans="2:13" x14ac:dyDescent="0.4">
      <c r="B265" s="17" t="s">
        <v>231</v>
      </c>
      <c r="C265" s="18">
        <v>0.1024</v>
      </c>
      <c r="D265" s="18">
        <v>0.124</v>
      </c>
      <c r="E265" s="18">
        <v>0.11799999999999999</v>
      </c>
      <c r="F265" s="18">
        <v>7.8E-2</v>
      </c>
      <c r="G265" s="18">
        <v>7.0000000000000007E-2</v>
      </c>
      <c r="H265" s="18">
        <v>7.0000000000000007E-2</v>
      </c>
      <c r="I265" s="18">
        <v>0.16</v>
      </c>
      <c r="J265" s="18">
        <v>0.122</v>
      </c>
      <c r="K265" s="18">
        <v>0.126</v>
      </c>
      <c r="L265" s="18">
        <v>0.12</v>
      </c>
      <c r="M265" s="18">
        <v>3.5999999999999997E-2</v>
      </c>
    </row>
    <row r="266" spans="2:13" x14ac:dyDescent="0.4">
      <c r="B266" s="17" t="s">
        <v>232</v>
      </c>
      <c r="C266" s="18">
        <v>9.2200000000000004E-2</v>
      </c>
      <c r="D266" s="18">
        <v>0.11</v>
      </c>
      <c r="E266" s="18">
        <v>7.3999999999999996E-2</v>
      </c>
      <c r="F266" s="18">
        <v>0.05</v>
      </c>
      <c r="G266" s="18">
        <v>5.3999999999999999E-2</v>
      </c>
      <c r="H266" s="18">
        <v>5.8000000000000003E-2</v>
      </c>
      <c r="I266" s="18">
        <v>6.2E-2</v>
      </c>
      <c r="J266" s="18">
        <v>0.17</v>
      </c>
      <c r="K266" s="18">
        <v>0.10199999999999999</v>
      </c>
      <c r="L266" s="18">
        <v>0.15</v>
      </c>
      <c r="M266" s="18">
        <v>9.1999999999999998E-2</v>
      </c>
    </row>
    <row r="267" spans="2:13" x14ac:dyDescent="0.4">
      <c r="B267" s="17" t="s">
        <v>51</v>
      </c>
      <c r="C267" s="18">
        <v>7.5800000000000006E-2</v>
      </c>
      <c r="D267" s="18">
        <v>6.2E-2</v>
      </c>
      <c r="E267" s="18">
        <v>6.4000000000000001E-2</v>
      </c>
      <c r="F267" s="18">
        <v>4.5999999999999999E-2</v>
      </c>
      <c r="G267" s="18">
        <v>0.04</v>
      </c>
      <c r="H267" s="18">
        <v>8.2000000000000003E-2</v>
      </c>
      <c r="I267" s="18">
        <v>7.1999999999999995E-2</v>
      </c>
      <c r="J267" s="18">
        <v>0.14399999999999999</v>
      </c>
      <c r="K267" s="18">
        <v>7.0000000000000007E-2</v>
      </c>
      <c r="L267" s="18">
        <v>0.114</v>
      </c>
      <c r="M267" s="18">
        <v>6.4000000000000001E-2</v>
      </c>
    </row>
    <row r="268" spans="2:13" x14ac:dyDescent="0.4">
      <c r="B268" s="17" t="s">
        <v>52</v>
      </c>
      <c r="C268" s="18">
        <v>7.1599999999999997E-2</v>
      </c>
      <c r="D268" s="18">
        <v>0.112</v>
      </c>
      <c r="E268" s="18">
        <v>0.09</v>
      </c>
      <c r="F268" s="18">
        <v>8.4000000000000005E-2</v>
      </c>
      <c r="G268" s="18">
        <v>2.5999999999999999E-2</v>
      </c>
      <c r="H268" s="18">
        <v>4.8000000000000001E-2</v>
      </c>
      <c r="I268" s="18">
        <v>7.1999999999999995E-2</v>
      </c>
      <c r="J268" s="18">
        <v>0.114</v>
      </c>
      <c r="K268" s="18">
        <v>9.1999999999999998E-2</v>
      </c>
      <c r="L268" s="18">
        <v>5.3999999999999999E-2</v>
      </c>
      <c r="M268" s="18">
        <v>2.4E-2</v>
      </c>
    </row>
    <row r="269" spans="2:13" x14ac:dyDescent="0.4">
      <c r="B269" s="17" t="s">
        <v>53</v>
      </c>
      <c r="C269" s="18">
        <v>6.5199999999999994E-2</v>
      </c>
      <c r="D269" s="18">
        <v>0.1</v>
      </c>
      <c r="E269" s="18">
        <v>7.0000000000000007E-2</v>
      </c>
      <c r="F269" s="18">
        <v>6.2E-2</v>
      </c>
      <c r="G269" s="18">
        <v>2.4E-2</v>
      </c>
      <c r="H269" s="18">
        <v>4.8000000000000001E-2</v>
      </c>
      <c r="I269" s="18">
        <v>4.8000000000000001E-2</v>
      </c>
      <c r="J269" s="18">
        <v>0.14000000000000001</v>
      </c>
      <c r="K269" s="18">
        <v>0.06</v>
      </c>
      <c r="L269" s="18">
        <v>4.5999999999999999E-2</v>
      </c>
      <c r="M269" s="18">
        <v>5.3999999999999999E-2</v>
      </c>
    </row>
    <row r="270" spans="2:13" x14ac:dyDescent="0.4">
      <c r="B270" s="17" t="s">
        <v>54</v>
      </c>
      <c r="C270" s="18">
        <v>0.17460000000000001</v>
      </c>
      <c r="D270" s="18">
        <v>0.184</v>
      </c>
      <c r="E270" s="18">
        <v>0.23200000000000001</v>
      </c>
      <c r="F270" s="18">
        <v>0.184</v>
      </c>
      <c r="G270" s="18">
        <v>0.15</v>
      </c>
      <c r="H270" s="18">
        <v>0.184</v>
      </c>
      <c r="I270" s="18">
        <v>0.114</v>
      </c>
      <c r="J270" s="18">
        <v>0.13400000000000001</v>
      </c>
      <c r="K270" s="18">
        <v>0.30599999999999999</v>
      </c>
      <c r="L270" s="18">
        <v>0.23</v>
      </c>
      <c r="M270" s="18">
        <v>2.8000000000000001E-2</v>
      </c>
    </row>
    <row r="271" spans="2:13" x14ac:dyDescent="0.4">
      <c r="B271" s="17" t="s">
        <v>233</v>
      </c>
      <c r="C271" s="18">
        <v>0.23860000000000001</v>
      </c>
      <c r="D271" s="18">
        <v>0.19800000000000001</v>
      </c>
      <c r="E271" s="18">
        <v>0.27</v>
      </c>
      <c r="F271" s="18">
        <v>0.23</v>
      </c>
      <c r="G271" s="18">
        <v>0.246</v>
      </c>
      <c r="H271" s="18">
        <v>0.224</v>
      </c>
      <c r="I271" s="18">
        <v>0.33800000000000002</v>
      </c>
      <c r="J271" s="18">
        <v>0.186</v>
      </c>
      <c r="K271" s="18">
        <v>0.216</v>
      </c>
      <c r="L271" s="18">
        <v>0.27200000000000002</v>
      </c>
      <c r="M271" s="18">
        <v>0.20599999999999999</v>
      </c>
    </row>
    <row r="272" spans="2:13" x14ac:dyDescent="0.4">
      <c r="B272" s="17" t="s">
        <v>55</v>
      </c>
      <c r="C272" s="18">
        <v>0.1062</v>
      </c>
      <c r="D272" s="18">
        <v>0.124</v>
      </c>
      <c r="E272" s="18">
        <v>0.14000000000000001</v>
      </c>
      <c r="F272" s="18">
        <v>0.13</v>
      </c>
      <c r="G272" s="18">
        <v>6.4000000000000001E-2</v>
      </c>
      <c r="H272" s="18">
        <v>7.1999999999999995E-2</v>
      </c>
      <c r="I272" s="18">
        <v>0.114</v>
      </c>
      <c r="J272" s="18">
        <v>0.16800000000000001</v>
      </c>
      <c r="K272" s="18">
        <v>0.126</v>
      </c>
      <c r="L272" s="18">
        <v>8.7999999999999995E-2</v>
      </c>
      <c r="M272" s="18">
        <v>3.5999999999999997E-2</v>
      </c>
    </row>
    <row r="273" spans="2:13" x14ac:dyDescent="0.4">
      <c r="B273" s="17" t="s">
        <v>234</v>
      </c>
      <c r="C273" s="18">
        <v>7.9399999999999998E-2</v>
      </c>
      <c r="D273" s="18">
        <v>0.112</v>
      </c>
      <c r="E273" s="18">
        <v>0.108</v>
      </c>
      <c r="F273" s="18">
        <v>5.6000000000000001E-2</v>
      </c>
      <c r="G273" s="18">
        <v>7.3999999999999996E-2</v>
      </c>
      <c r="H273" s="18">
        <v>0.112</v>
      </c>
      <c r="I273" s="18">
        <v>5.3999999999999999E-2</v>
      </c>
      <c r="J273" s="18">
        <v>8.5999999999999993E-2</v>
      </c>
      <c r="K273" s="18">
        <v>0.106</v>
      </c>
      <c r="L273" s="18">
        <v>5.1999999999999998E-2</v>
      </c>
      <c r="M273" s="18">
        <v>3.4000000000000002E-2</v>
      </c>
    </row>
    <row r="274" spans="2:13" x14ac:dyDescent="0.4">
      <c r="B274" s="17" t="s">
        <v>56</v>
      </c>
      <c r="C274" s="18">
        <v>0.1502</v>
      </c>
      <c r="D274" s="18">
        <v>0.182</v>
      </c>
      <c r="E274" s="18">
        <v>0.2</v>
      </c>
      <c r="F274" s="18">
        <v>0.13600000000000001</v>
      </c>
      <c r="G274" s="18">
        <v>7.3999999999999996E-2</v>
      </c>
      <c r="H274" s="18">
        <v>0.09</v>
      </c>
      <c r="I274" s="18">
        <v>0.126</v>
      </c>
      <c r="J274" s="18">
        <v>0.23200000000000001</v>
      </c>
      <c r="K274" s="18">
        <v>0.182</v>
      </c>
      <c r="L274" s="18">
        <v>0.20599999999999999</v>
      </c>
      <c r="M274" s="18">
        <v>7.3999999999999996E-2</v>
      </c>
    </row>
    <row r="275" spans="2:13" x14ac:dyDescent="0.4">
      <c r="B275" s="17" t="s">
        <v>57</v>
      </c>
      <c r="C275" s="18">
        <v>8.4400000000000003E-2</v>
      </c>
      <c r="D275" s="18">
        <v>0.12</v>
      </c>
      <c r="E275" s="18">
        <v>8.4000000000000005E-2</v>
      </c>
      <c r="F275" s="18">
        <v>0.09</v>
      </c>
      <c r="G275" s="18">
        <v>5.1999999999999998E-2</v>
      </c>
      <c r="H275" s="18">
        <v>0.08</v>
      </c>
      <c r="I275" s="18">
        <v>0.1</v>
      </c>
      <c r="J275" s="18">
        <v>0.14399999999999999</v>
      </c>
      <c r="K275" s="18">
        <v>7.0000000000000007E-2</v>
      </c>
      <c r="L275" s="18">
        <v>7.5999999999999998E-2</v>
      </c>
      <c r="M275" s="18">
        <v>2.8000000000000001E-2</v>
      </c>
    </row>
    <row r="276" spans="2:13" x14ac:dyDescent="0.4">
      <c r="B276" s="17" t="s">
        <v>235</v>
      </c>
      <c r="C276" s="18">
        <v>5.7000000000000002E-2</v>
      </c>
      <c r="D276" s="18">
        <v>6.8000000000000005E-2</v>
      </c>
      <c r="E276" s="18">
        <v>7.5999999999999998E-2</v>
      </c>
      <c r="F276" s="18">
        <v>7.0000000000000007E-2</v>
      </c>
      <c r="G276" s="18">
        <v>2.5999999999999999E-2</v>
      </c>
      <c r="H276" s="18">
        <v>3.7999999999999999E-2</v>
      </c>
      <c r="I276" s="18">
        <v>5.1999999999999998E-2</v>
      </c>
      <c r="J276" s="18">
        <v>8.5999999999999993E-2</v>
      </c>
      <c r="K276" s="18">
        <v>7.5999999999999998E-2</v>
      </c>
      <c r="L276" s="18">
        <v>5.3999999999999999E-2</v>
      </c>
      <c r="M276" s="18">
        <v>2.4E-2</v>
      </c>
    </row>
    <row r="277" spans="2:13" x14ac:dyDescent="0.4">
      <c r="B277" s="17" t="s">
        <v>236</v>
      </c>
      <c r="C277" s="18">
        <v>9.8799999999999999E-2</v>
      </c>
      <c r="D277" s="18">
        <v>0.13600000000000001</v>
      </c>
      <c r="E277" s="18">
        <v>0.152</v>
      </c>
      <c r="F277" s="18">
        <v>0.11</v>
      </c>
      <c r="G277" s="18">
        <v>8.2000000000000003E-2</v>
      </c>
      <c r="H277" s="18">
        <v>8.4000000000000005E-2</v>
      </c>
      <c r="I277" s="18">
        <v>0.114</v>
      </c>
      <c r="J277" s="18">
        <v>0.13</v>
      </c>
      <c r="K277" s="18">
        <v>9.1999999999999998E-2</v>
      </c>
      <c r="L277" s="18">
        <v>8.2000000000000003E-2</v>
      </c>
      <c r="M277" s="18">
        <v>6.0000000000000001E-3</v>
      </c>
    </row>
    <row r="278" spans="2:13" x14ac:dyDescent="0.4">
      <c r="B278" s="17" t="s">
        <v>237</v>
      </c>
      <c r="C278" s="18">
        <v>0.11899999999999999</v>
      </c>
      <c r="D278" s="18">
        <v>0.158</v>
      </c>
      <c r="E278" s="18">
        <v>0.16400000000000001</v>
      </c>
      <c r="F278" s="18">
        <v>0.188</v>
      </c>
      <c r="G278" s="18">
        <v>3.5999999999999997E-2</v>
      </c>
      <c r="H278" s="18">
        <v>9.6000000000000002E-2</v>
      </c>
      <c r="I278" s="18">
        <v>0.12</v>
      </c>
      <c r="J278" s="18">
        <v>0.14199999999999999</v>
      </c>
      <c r="K278" s="18">
        <v>0.17399999999999999</v>
      </c>
      <c r="L278" s="18">
        <v>8.7999999999999995E-2</v>
      </c>
      <c r="M278" s="18">
        <v>2.4E-2</v>
      </c>
    </row>
    <row r="279" spans="2:13" x14ac:dyDescent="0.4">
      <c r="B279" s="17" t="s">
        <v>238</v>
      </c>
      <c r="C279" s="18">
        <v>5.8200000000000002E-2</v>
      </c>
      <c r="D279" s="18">
        <v>0.08</v>
      </c>
      <c r="E279" s="18">
        <v>4.5999999999999999E-2</v>
      </c>
      <c r="F279" s="18">
        <v>7.5999999999999998E-2</v>
      </c>
      <c r="G279" s="18">
        <v>1.7999999999999999E-2</v>
      </c>
      <c r="H279" s="18">
        <v>4.8000000000000001E-2</v>
      </c>
      <c r="I279" s="18">
        <v>0.05</v>
      </c>
      <c r="J279" s="18">
        <v>0.112</v>
      </c>
      <c r="K279" s="18">
        <v>7.3999999999999996E-2</v>
      </c>
      <c r="L279" s="18">
        <v>4.5999999999999999E-2</v>
      </c>
      <c r="M279" s="18">
        <v>3.2000000000000001E-2</v>
      </c>
    </row>
    <row r="280" spans="2:13" x14ac:dyDescent="0.4">
      <c r="B280" s="17" t="s">
        <v>172</v>
      </c>
      <c r="C280" s="18">
        <v>2.7400000000000001E-2</v>
      </c>
      <c r="D280" s="18">
        <v>1.7999999999999999E-2</v>
      </c>
      <c r="E280" s="18">
        <v>1.2E-2</v>
      </c>
      <c r="F280" s="18">
        <v>1.2E-2</v>
      </c>
      <c r="G280" s="18">
        <v>1.7999999999999999E-2</v>
      </c>
      <c r="H280" s="18">
        <v>1.6E-2</v>
      </c>
      <c r="I280" s="18">
        <v>3.7999999999999999E-2</v>
      </c>
      <c r="J280" s="18">
        <v>1.7999999999999999E-2</v>
      </c>
      <c r="K280" s="18">
        <v>2.5999999999999999E-2</v>
      </c>
      <c r="L280" s="18">
        <v>0.03</v>
      </c>
      <c r="M280" s="18">
        <v>8.5999999999999993E-2</v>
      </c>
    </row>
    <row r="281" spans="2:13" x14ac:dyDescent="0.4">
      <c r="B281" s="17" t="s">
        <v>58</v>
      </c>
      <c r="C281" s="18">
        <v>9.8000000000000004E-2</v>
      </c>
      <c r="D281" s="18">
        <v>0.06</v>
      </c>
      <c r="E281" s="18">
        <v>0.106</v>
      </c>
      <c r="F281" s="18">
        <v>9.4E-2</v>
      </c>
      <c r="G281" s="18">
        <v>0.114</v>
      </c>
      <c r="H281" s="18">
        <v>0.122</v>
      </c>
      <c r="I281" s="18">
        <v>0.12</v>
      </c>
      <c r="J281" s="18">
        <v>7.0000000000000007E-2</v>
      </c>
      <c r="K281" s="18">
        <v>0.09</v>
      </c>
      <c r="L281" s="18">
        <v>6.4000000000000001E-2</v>
      </c>
      <c r="M281" s="18">
        <v>0.14000000000000001</v>
      </c>
    </row>
    <row r="282" spans="2:13" x14ac:dyDescent="0.4">
      <c r="B282" s="19" t="s">
        <v>239</v>
      </c>
      <c r="C282" s="20">
        <v>0.1782</v>
      </c>
      <c r="D282" s="20">
        <v>0.28599999999999998</v>
      </c>
      <c r="E282" s="20">
        <v>0.19800000000000001</v>
      </c>
      <c r="F282" s="20">
        <v>0.314</v>
      </c>
      <c r="G282" s="20">
        <v>0.314</v>
      </c>
      <c r="H282" s="20">
        <v>0.28399999999999997</v>
      </c>
      <c r="I282" s="20">
        <v>0.12</v>
      </c>
      <c r="J282" s="20">
        <v>0.08</v>
      </c>
      <c r="K282" s="20">
        <v>0.03</v>
      </c>
      <c r="L282" s="20">
        <v>3.2000000000000001E-2</v>
      </c>
      <c r="M282" s="20">
        <v>0.124</v>
      </c>
    </row>
    <row r="283" spans="2:13" x14ac:dyDescent="0.4">
      <c r="B283" s="2" t="s">
        <v>211</v>
      </c>
    </row>
    <row r="285" spans="2:13" ht="19.5" x14ac:dyDescent="0.4">
      <c r="B285" s="1" t="s">
        <v>8</v>
      </c>
    </row>
    <row r="286" spans="2:13" ht="16.5" thickBot="1" x14ac:dyDescent="0.45">
      <c r="B286" s="2" t="s">
        <v>59</v>
      </c>
    </row>
    <row r="287" spans="2:13" x14ac:dyDescent="0.4">
      <c r="B287" s="64" t="s">
        <v>60</v>
      </c>
      <c r="C287" s="65"/>
      <c r="D287" s="65"/>
      <c r="E287" s="65"/>
      <c r="F287" s="65"/>
      <c r="G287" s="65"/>
      <c r="H287" s="65"/>
      <c r="I287" s="65"/>
      <c r="J287" s="65"/>
      <c r="K287" s="65"/>
      <c r="L287" s="65"/>
      <c r="M287" s="66"/>
    </row>
    <row r="288" spans="2:13" x14ac:dyDescent="0.4">
      <c r="B288" s="67"/>
      <c r="C288" s="68"/>
      <c r="D288" s="68"/>
      <c r="E288" s="68"/>
      <c r="F288" s="68"/>
      <c r="G288" s="68"/>
      <c r="H288" s="68"/>
      <c r="I288" s="68"/>
      <c r="J288" s="68"/>
      <c r="K288" s="68"/>
      <c r="L288" s="68"/>
      <c r="M288" s="69"/>
    </row>
    <row r="289" spans="2:13" x14ac:dyDescent="0.4">
      <c r="B289" s="70"/>
      <c r="C289" s="68"/>
      <c r="D289" s="68"/>
      <c r="E289" s="68"/>
      <c r="F289" s="68"/>
      <c r="G289" s="68"/>
      <c r="H289" s="68"/>
      <c r="I289" s="68"/>
      <c r="J289" s="68"/>
      <c r="K289" s="68"/>
      <c r="L289" s="68"/>
      <c r="M289" s="69"/>
    </row>
    <row r="290" spans="2:13" x14ac:dyDescent="0.4">
      <c r="B290" s="70"/>
      <c r="C290" s="68"/>
      <c r="D290" s="68"/>
      <c r="E290" s="68"/>
      <c r="F290" s="68"/>
      <c r="G290" s="68"/>
      <c r="H290" s="68"/>
      <c r="I290" s="68"/>
      <c r="J290" s="68"/>
      <c r="K290" s="68"/>
      <c r="L290" s="68"/>
      <c r="M290" s="69"/>
    </row>
    <row r="291" spans="2:13" ht="16.5" thickBot="1" x14ac:dyDescent="0.45">
      <c r="B291" s="71"/>
      <c r="C291" s="72"/>
      <c r="D291" s="72"/>
      <c r="E291" s="72"/>
      <c r="F291" s="72"/>
      <c r="G291" s="72"/>
      <c r="H291" s="72"/>
      <c r="I291" s="72"/>
      <c r="J291" s="72"/>
      <c r="K291" s="72"/>
      <c r="L291" s="72"/>
      <c r="M291" s="73"/>
    </row>
    <row r="293" spans="2:13" x14ac:dyDescent="0.4">
      <c r="M293" s="3"/>
    </row>
    <row r="294" spans="2:13" x14ac:dyDescent="0.4">
      <c r="B294" s="4" t="s">
        <v>61</v>
      </c>
      <c r="C294" s="4" t="s">
        <v>62</v>
      </c>
      <c r="D294" s="4" t="s">
        <v>97</v>
      </c>
      <c r="E294" s="4" t="s">
        <v>98</v>
      </c>
      <c r="F294" s="4" t="s">
        <v>99</v>
      </c>
      <c r="G294" s="4" t="s">
        <v>100</v>
      </c>
      <c r="H294" s="4" t="s">
        <v>101</v>
      </c>
      <c r="I294" s="4" t="s">
        <v>102</v>
      </c>
      <c r="J294" s="4" t="s">
        <v>103</v>
      </c>
      <c r="K294" s="4" t="s">
        <v>69</v>
      </c>
      <c r="L294" s="4" t="s">
        <v>104</v>
      </c>
      <c r="M294" s="4" t="s">
        <v>105</v>
      </c>
    </row>
    <row r="295" spans="2:13" x14ac:dyDescent="0.4">
      <c r="B295" s="6" t="s">
        <v>63</v>
      </c>
      <c r="C295" s="7" t="s">
        <v>64</v>
      </c>
      <c r="D295" s="7" t="s">
        <v>64</v>
      </c>
      <c r="E295" s="7" t="s">
        <v>64</v>
      </c>
      <c r="F295" s="7" t="s">
        <v>65</v>
      </c>
      <c r="G295" s="23" t="s">
        <v>64</v>
      </c>
      <c r="H295" s="7" t="s">
        <v>65</v>
      </c>
      <c r="I295" s="7" t="s">
        <v>65</v>
      </c>
      <c r="J295" s="7" t="s">
        <v>64</v>
      </c>
      <c r="K295" s="7" t="s">
        <v>64</v>
      </c>
      <c r="L295" s="7" t="s">
        <v>66</v>
      </c>
      <c r="M295" s="7" t="s">
        <v>64</v>
      </c>
    </row>
    <row r="296" spans="2:13" x14ac:dyDescent="0.4">
      <c r="B296" s="11" t="s">
        <v>67</v>
      </c>
      <c r="C296" s="12" t="s">
        <v>64</v>
      </c>
      <c r="D296" s="24" t="s">
        <v>65</v>
      </c>
      <c r="E296" s="24" t="s">
        <v>68</v>
      </c>
      <c r="F296" s="12" t="s">
        <v>64</v>
      </c>
      <c r="G296" s="24" t="s">
        <v>64</v>
      </c>
      <c r="H296" s="12" t="s">
        <v>64</v>
      </c>
      <c r="I296" s="12" t="s">
        <v>64</v>
      </c>
      <c r="J296" s="12" t="s">
        <v>69</v>
      </c>
      <c r="K296" s="24" t="s">
        <v>69</v>
      </c>
      <c r="L296" s="24" t="s">
        <v>70</v>
      </c>
      <c r="M296" s="12" t="s">
        <v>71</v>
      </c>
    </row>
    <row r="297" spans="2:13" x14ac:dyDescent="0.4">
      <c r="B297" s="17" t="s">
        <v>72</v>
      </c>
      <c r="C297" s="12" t="s">
        <v>73</v>
      </c>
      <c r="D297" s="12" t="s">
        <v>73</v>
      </c>
      <c r="E297" s="12" t="s">
        <v>73</v>
      </c>
      <c r="F297" s="12" t="s">
        <v>73</v>
      </c>
      <c r="G297" s="24" t="s">
        <v>64</v>
      </c>
      <c r="H297" s="12" t="s">
        <v>74</v>
      </c>
      <c r="I297" s="12" t="s">
        <v>75</v>
      </c>
      <c r="J297" s="24" t="s">
        <v>76</v>
      </c>
      <c r="K297" s="12" t="s">
        <v>73</v>
      </c>
      <c r="L297" s="12" t="s">
        <v>73</v>
      </c>
      <c r="M297" s="12" t="s">
        <v>73</v>
      </c>
    </row>
    <row r="298" spans="2:13" x14ac:dyDescent="0.4">
      <c r="B298" s="11" t="s">
        <v>77</v>
      </c>
      <c r="C298" s="12" t="s">
        <v>73</v>
      </c>
      <c r="D298" s="12" t="s">
        <v>73</v>
      </c>
      <c r="E298" s="12" t="s">
        <v>73</v>
      </c>
      <c r="F298" s="12" t="s">
        <v>73</v>
      </c>
      <c r="G298" s="12" t="s">
        <v>73</v>
      </c>
      <c r="H298" s="12" t="s">
        <v>73</v>
      </c>
      <c r="I298" s="12" t="s">
        <v>73</v>
      </c>
      <c r="J298" s="12" t="s">
        <v>73</v>
      </c>
      <c r="K298" s="12" t="s">
        <v>73</v>
      </c>
      <c r="L298" s="12" t="s">
        <v>73</v>
      </c>
      <c r="M298" s="12" t="s">
        <v>73</v>
      </c>
    </row>
    <row r="299" spans="2:13" x14ac:dyDescent="0.4">
      <c r="B299" s="11" t="s">
        <v>78</v>
      </c>
      <c r="C299" s="12" t="s">
        <v>79</v>
      </c>
      <c r="D299" s="24" t="s">
        <v>80</v>
      </c>
      <c r="E299" s="12" t="s">
        <v>79</v>
      </c>
      <c r="F299" s="12" t="s">
        <v>81</v>
      </c>
      <c r="G299" s="24" t="s">
        <v>82</v>
      </c>
      <c r="H299" s="12" t="s">
        <v>83</v>
      </c>
      <c r="I299" s="24" t="s">
        <v>84</v>
      </c>
      <c r="J299" s="12" t="s">
        <v>79</v>
      </c>
      <c r="K299" s="12" t="s">
        <v>79</v>
      </c>
      <c r="L299" s="24" t="s">
        <v>70</v>
      </c>
      <c r="M299" s="12" t="s">
        <v>79</v>
      </c>
    </row>
    <row r="300" spans="2:13" x14ac:dyDescent="0.4">
      <c r="B300" s="11" t="s">
        <v>85</v>
      </c>
      <c r="C300" s="12" t="s">
        <v>65</v>
      </c>
      <c r="D300" s="24" t="s">
        <v>65</v>
      </c>
      <c r="E300" s="12" t="s">
        <v>65</v>
      </c>
      <c r="F300" s="12" t="s">
        <v>65</v>
      </c>
      <c r="G300" s="24" t="s">
        <v>64</v>
      </c>
      <c r="H300" s="12" t="s">
        <v>65</v>
      </c>
      <c r="I300" s="12" t="s">
        <v>65</v>
      </c>
      <c r="J300" s="12" t="s">
        <v>86</v>
      </c>
      <c r="K300" s="12" t="s">
        <v>79</v>
      </c>
      <c r="L300" s="12" t="s">
        <v>79</v>
      </c>
      <c r="M300" s="12" t="s">
        <v>79</v>
      </c>
    </row>
    <row r="301" spans="2:13" x14ac:dyDescent="0.4">
      <c r="B301" s="11" t="s">
        <v>87</v>
      </c>
      <c r="C301" s="12" t="s">
        <v>73</v>
      </c>
      <c r="D301" s="12" t="s">
        <v>73</v>
      </c>
      <c r="E301" s="24" t="s">
        <v>88</v>
      </c>
      <c r="F301" s="12" t="s">
        <v>73</v>
      </c>
      <c r="G301" s="12" t="s">
        <v>89</v>
      </c>
      <c r="H301" s="24" t="s">
        <v>90</v>
      </c>
      <c r="I301" s="12" t="s">
        <v>74</v>
      </c>
      <c r="J301" s="24" t="s">
        <v>91</v>
      </c>
      <c r="K301" s="12" t="s">
        <v>73</v>
      </c>
      <c r="L301" s="12" t="s">
        <v>73</v>
      </c>
      <c r="M301" s="12" t="s">
        <v>73</v>
      </c>
    </row>
    <row r="302" spans="2:13" x14ac:dyDescent="0.4">
      <c r="B302" s="11" t="s">
        <v>92</v>
      </c>
      <c r="C302" s="12" t="s">
        <v>73</v>
      </c>
      <c r="D302" s="12" t="s">
        <v>73</v>
      </c>
      <c r="E302" s="12" t="s">
        <v>73</v>
      </c>
      <c r="F302" s="12" t="s">
        <v>73</v>
      </c>
      <c r="G302" s="24" t="s">
        <v>64</v>
      </c>
      <c r="H302" s="12" t="s">
        <v>64</v>
      </c>
      <c r="I302" s="12" t="s">
        <v>93</v>
      </c>
      <c r="J302" s="12" t="s">
        <v>73</v>
      </c>
      <c r="K302" s="12" t="s">
        <v>73</v>
      </c>
      <c r="L302" s="12" t="s">
        <v>73</v>
      </c>
      <c r="M302" s="12" t="s">
        <v>73</v>
      </c>
    </row>
    <row r="303" spans="2:13" x14ac:dyDescent="0.4">
      <c r="B303" s="11" t="s">
        <v>94</v>
      </c>
      <c r="C303" s="12" t="s">
        <v>73</v>
      </c>
      <c r="D303" s="12" t="s">
        <v>73</v>
      </c>
      <c r="E303" s="12" t="s">
        <v>73</v>
      </c>
      <c r="F303" s="12" t="s">
        <v>73</v>
      </c>
      <c r="G303" s="24" t="s">
        <v>64</v>
      </c>
      <c r="H303" s="12" t="s">
        <v>65</v>
      </c>
      <c r="I303" s="12" t="s">
        <v>65</v>
      </c>
      <c r="J303" s="12" t="s">
        <v>73</v>
      </c>
      <c r="K303" s="12" t="s">
        <v>73</v>
      </c>
      <c r="L303" s="12" t="s">
        <v>73</v>
      </c>
      <c r="M303" s="12" t="s">
        <v>73</v>
      </c>
    </row>
    <row r="304" spans="2:13" x14ac:dyDescent="0.4">
      <c r="B304" s="11" t="s">
        <v>95</v>
      </c>
      <c r="C304" s="9" t="s">
        <v>73</v>
      </c>
      <c r="D304" s="9" t="s">
        <v>73</v>
      </c>
      <c r="E304" s="9" t="s">
        <v>73</v>
      </c>
      <c r="F304" s="9" t="s">
        <v>73</v>
      </c>
      <c r="G304" s="9" t="s">
        <v>73</v>
      </c>
      <c r="H304" s="9" t="s">
        <v>73</v>
      </c>
      <c r="I304" s="9" t="s">
        <v>73</v>
      </c>
      <c r="J304" s="9" t="s">
        <v>73</v>
      </c>
      <c r="K304" s="9" t="s">
        <v>73</v>
      </c>
      <c r="L304" s="9" t="s">
        <v>73</v>
      </c>
      <c r="M304" s="9" t="s">
        <v>73</v>
      </c>
    </row>
    <row r="306" spans="2:13" x14ac:dyDescent="0.4">
      <c r="M306" s="3"/>
    </row>
    <row r="307" spans="2:13" x14ac:dyDescent="0.4">
      <c r="B307" s="4" t="s">
        <v>96</v>
      </c>
      <c r="C307" s="4" t="s">
        <v>62</v>
      </c>
      <c r="D307" s="4" t="s">
        <v>97</v>
      </c>
      <c r="E307" s="4" t="s">
        <v>98</v>
      </c>
      <c r="F307" s="4" t="s">
        <v>99</v>
      </c>
      <c r="G307" s="4" t="s">
        <v>100</v>
      </c>
      <c r="H307" s="4" t="s">
        <v>101</v>
      </c>
      <c r="I307" s="4" t="s">
        <v>102</v>
      </c>
      <c r="J307" s="4" t="s">
        <v>103</v>
      </c>
      <c r="K307" s="4" t="s">
        <v>69</v>
      </c>
      <c r="L307" s="4" t="s">
        <v>104</v>
      </c>
      <c r="M307" s="4" t="s">
        <v>105</v>
      </c>
    </row>
    <row r="308" spans="2:13" x14ac:dyDescent="0.4">
      <c r="B308" s="6" t="s">
        <v>63</v>
      </c>
      <c r="C308" s="7">
        <v>9.4076655052264813E-2</v>
      </c>
      <c r="D308" s="7">
        <v>0.14932126696832579</v>
      </c>
      <c r="E308" s="7">
        <v>7.407407407407407E-2</v>
      </c>
      <c r="F308" s="7">
        <v>8.4282460136674259E-2</v>
      </c>
      <c r="G308" s="7">
        <v>2.6315789473684209E-2</v>
      </c>
      <c r="H308" s="7">
        <v>5.1172707889125799E-2</v>
      </c>
      <c r="I308" s="7">
        <v>3.3333333333333333E-2</v>
      </c>
      <c r="J308" s="7">
        <v>9.1476091476091481E-2</v>
      </c>
      <c r="K308" s="7">
        <v>0.11157894736842106</v>
      </c>
      <c r="L308" s="7">
        <v>0.19574468085106383</v>
      </c>
      <c r="M308" s="7">
        <v>0.12826603325415678</v>
      </c>
    </row>
    <row r="309" spans="2:13" x14ac:dyDescent="0.4">
      <c r="B309" s="11" t="s">
        <v>67</v>
      </c>
      <c r="C309" s="12">
        <v>9.9839338994721138E-2</v>
      </c>
      <c r="D309" s="12">
        <v>0.14527845036319612</v>
      </c>
      <c r="E309" s="12">
        <v>0.10180995475113122</v>
      </c>
      <c r="F309" s="12">
        <v>6.3679245283018868E-2</v>
      </c>
      <c r="G309" s="12">
        <v>5.1980198019801978E-2</v>
      </c>
      <c r="H309" s="12">
        <v>7.3732718894009217E-2</v>
      </c>
      <c r="I309" s="12">
        <v>3.111111111111111E-2</v>
      </c>
      <c r="J309" s="12">
        <v>9.2436974789915971E-2</v>
      </c>
      <c r="K309" s="12">
        <v>4.9792531120331947E-2</v>
      </c>
      <c r="L309" s="12">
        <v>0.19279661016949154</v>
      </c>
      <c r="M309" s="12">
        <v>0.21388888888888888</v>
      </c>
    </row>
    <row r="310" spans="2:13" x14ac:dyDescent="0.4">
      <c r="B310" s="11" t="s">
        <v>106</v>
      </c>
      <c r="C310" s="12">
        <v>0.25594713656387663</v>
      </c>
      <c r="D310" s="12">
        <v>0.23972602739726026</v>
      </c>
      <c r="E310" s="12">
        <v>0.25274725274725274</v>
      </c>
      <c r="F310" s="12">
        <v>0.2102803738317757</v>
      </c>
      <c r="G310" s="12">
        <v>0.14157303370786517</v>
      </c>
      <c r="H310" s="12">
        <v>0.18122270742358079</v>
      </c>
      <c r="I310" s="12">
        <v>0.10647181628392484</v>
      </c>
      <c r="J310" s="12">
        <v>0.18333333333333332</v>
      </c>
      <c r="K310" s="12">
        <v>0.3081761006289308</v>
      </c>
      <c r="L310" s="12">
        <v>0.5149572649572649</v>
      </c>
      <c r="M310" s="12">
        <v>0.4344660194174757</v>
      </c>
    </row>
    <row r="311" spans="2:13" x14ac:dyDescent="0.4">
      <c r="B311" s="11" t="s">
        <v>77</v>
      </c>
      <c r="C311" s="12">
        <v>0.34143992294726705</v>
      </c>
      <c r="D311" s="12">
        <v>0.26585365853658538</v>
      </c>
      <c r="E311" s="12">
        <v>0.28361858190709044</v>
      </c>
      <c r="F311" s="12">
        <v>0.29508196721311475</v>
      </c>
      <c r="G311" s="12">
        <v>0.2225</v>
      </c>
      <c r="H311" s="12">
        <v>0.20772946859903382</v>
      </c>
      <c r="I311" s="12">
        <v>0.22802850356294538</v>
      </c>
      <c r="J311" s="12">
        <v>0.30387931034482757</v>
      </c>
      <c r="K311" s="12">
        <v>0.46637744034707157</v>
      </c>
      <c r="L311" s="12">
        <v>0.60860215053763445</v>
      </c>
      <c r="M311" s="12">
        <v>0.51020408163265307</v>
      </c>
    </row>
    <row r="312" spans="2:13" x14ac:dyDescent="0.4">
      <c r="B312" s="11" t="s">
        <v>78</v>
      </c>
      <c r="C312" s="12">
        <v>0.1224118316268487</v>
      </c>
      <c r="D312" s="12">
        <v>0.13921113689095127</v>
      </c>
      <c r="E312" s="12">
        <v>0.1029082774049217</v>
      </c>
      <c r="F312" s="12">
        <v>7.9896907216494839E-2</v>
      </c>
      <c r="G312" s="12">
        <v>3.6613272311212815E-2</v>
      </c>
      <c r="H312" s="12">
        <v>5.5172413793103448E-2</v>
      </c>
      <c r="I312" s="12">
        <v>5.4545454545454543E-2</v>
      </c>
      <c r="J312" s="12">
        <v>0.22457627118644069</v>
      </c>
      <c r="K312" s="12">
        <v>0.13043478260869565</v>
      </c>
      <c r="L312" s="12">
        <v>0.20469083155650319</v>
      </c>
      <c r="M312" s="12">
        <v>0.18320610687022901</v>
      </c>
    </row>
    <row r="313" spans="2:13" x14ac:dyDescent="0.4">
      <c r="B313" s="11" t="s">
        <v>85</v>
      </c>
      <c r="C313" s="12">
        <v>5.5064130915524104E-2</v>
      </c>
      <c r="D313" s="12">
        <v>0.11337868480725624</v>
      </c>
      <c r="E313" s="12">
        <v>6.5217391304347824E-2</v>
      </c>
      <c r="F313" s="12">
        <v>5.9633027522935783E-2</v>
      </c>
      <c r="G313" s="12">
        <v>2.4830699774266364E-2</v>
      </c>
      <c r="H313" s="12">
        <v>5.057471264367816E-2</v>
      </c>
      <c r="I313" s="12">
        <v>3.1982942430703626E-2</v>
      </c>
      <c r="J313" s="12">
        <v>6.0291060291060294E-2</v>
      </c>
      <c r="K313" s="12">
        <v>3.0425963488843813E-2</v>
      </c>
      <c r="L313" s="12">
        <v>7.7894736842105267E-2</v>
      </c>
      <c r="M313" s="12">
        <v>3.5989717223650387E-2</v>
      </c>
    </row>
    <row r="314" spans="2:13" x14ac:dyDescent="0.4">
      <c r="B314" s="11" t="s">
        <v>87</v>
      </c>
      <c r="C314" s="12">
        <v>0.15533742331288344</v>
      </c>
      <c r="D314" s="12">
        <v>0.18181818181818182</v>
      </c>
      <c r="E314" s="12">
        <v>0.17972350230414746</v>
      </c>
      <c r="F314" s="12">
        <v>0.15508021390374332</v>
      </c>
      <c r="G314" s="12">
        <v>7.3107049608355096E-2</v>
      </c>
      <c r="H314" s="12">
        <v>9.285714285714286E-2</v>
      </c>
      <c r="I314" s="12">
        <v>0.1053864168618267</v>
      </c>
      <c r="J314" s="12">
        <v>8.8036117381489837E-2</v>
      </c>
      <c r="K314" s="12">
        <v>0.18930957683741648</v>
      </c>
      <c r="L314" s="12">
        <v>0.22272727272727272</v>
      </c>
      <c r="M314" s="12">
        <v>0.29449838187702265</v>
      </c>
    </row>
    <row r="315" spans="2:13" x14ac:dyDescent="0.4">
      <c r="B315" s="11" t="s">
        <v>92</v>
      </c>
      <c r="C315" s="12">
        <v>0.17924096936442616</v>
      </c>
      <c r="D315" s="12">
        <v>0.1941747572815534</v>
      </c>
      <c r="E315" s="12">
        <v>0.19285714285714287</v>
      </c>
      <c r="F315" s="12">
        <v>0.15949367088607594</v>
      </c>
      <c r="G315" s="12">
        <v>6.8075117370892016E-2</v>
      </c>
      <c r="H315" s="12">
        <v>9.1903719912472648E-2</v>
      </c>
      <c r="I315" s="12">
        <v>6.798245614035088E-2</v>
      </c>
      <c r="J315" s="12">
        <v>0.15932914046121593</v>
      </c>
      <c r="K315" s="12">
        <v>0.23417721518987342</v>
      </c>
      <c r="L315" s="12">
        <v>0.38377192982456143</v>
      </c>
      <c r="M315" s="12">
        <v>0.23940149625935161</v>
      </c>
    </row>
    <row r="316" spans="2:13" x14ac:dyDescent="0.4">
      <c r="B316" s="11" t="s">
        <v>94</v>
      </c>
      <c r="C316" s="12">
        <v>0.20118343195266272</v>
      </c>
      <c r="D316" s="12">
        <v>0.21307506053268765</v>
      </c>
      <c r="E316" s="12">
        <v>0.23501199040767387</v>
      </c>
      <c r="F316" s="12">
        <v>0.27223719676549868</v>
      </c>
      <c r="G316" s="12">
        <v>9.7938144329896906E-2</v>
      </c>
      <c r="H316" s="12">
        <v>0.10613207547169812</v>
      </c>
      <c r="I316" s="12">
        <v>0.13716814159292035</v>
      </c>
      <c r="J316" s="12">
        <v>0.17826086956521739</v>
      </c>
      <c r="K316" s="12">
        <v>0.21339950372208435</v>
      </c>
      <c r="L316" s="12">
        <v>0.30455635491606714</v>
      </c>
      <c r="M316" s="12">
        <v>0.2861736334405145</v>
      </c>
    </row>
    <row r="317" spans="2:13" x14ac:dyDescent="0.4">
      <c r="B317" s="11" t="s">
        <v>95</v>
      </c>
      <c r="C317" s="9">
        <v>0.26523031203566122</v>
      </c>
      <c r="D317" s="9">
        <v>0.26894865525672373</v>
      </c>
      <c r="E317" s="9">
        <v>0.29411764705882354</v>
      </c>
      <c r="F317" s="9">
        <v>0.30769230769230771</v>
      </c>
      <c r="G317" s="9">
        <v>0.1907356948228883</v>
      </c>
      <c r="H317" s="9">
        <v>0.20822622107969152</v>
      </c>
      <c r="I317" s="9">
        <v>0.23543123543123542</v>
      </c>
      <c r="J317" s="9">
        <v>0.16025641025641027</v>
      </c>
      <c r="K317" s="9">
        <v>0.32183908045977011</v>
      </c>
      <c r="L317" s="9">
        <v>0.36467889908256879</v>
      </c>
      <c r="M317" s="9">
        <v>0.310126582278481</v>
      </c>
    </row>
    <row r="319" spans="2:13" ht="19.5" x14ac:dyDescent="0.4">
      <c r="B319" s="1" t="s">
        <v>8</v>
      </c>
    </row>
    <row r="320" spans="2:13" ht="16.5" thickBot="1" x14ac:dyDescent="0.45">
      <c r="B320" s="2" t="s">
        <v>107</v>
      </c>
    </row>
    <row r="321" spans="2:13" x14ac:dyDescent="0.4">
      <c r="B321" s="64" t="s">
        <v>108</v>
      </c>
      <c r="C321" s="65"/>
      <c r="D321" s="65"/>
      <c r="E321" s="65"/>
      <c r="F321" s="65"/>
      <c r="G321" s="65"/>
      <c r="H321" s="65"/>
      <c r="I321" s="65"/>
      <c r="J321" s="65"/>
      <c r="K321" s="65"/>
      <c r="L321" s="65"/>
      <c r="M321" s="66"/>
    </row>
    <row r="322" spans="2:13" x14ac:dyDescent="0.4">
      <c r="B322" s="67"/>
      <c r="C322" s="68"/>
      <c r="D322" s="68"/>
      <c r="E322" s="68"/>
      <c r="F322" s="68"/>
      <c r="G322" s="68"/>
      <c r="H322" s="68"/>
      <c r="I322" s="68"/>
      <c r="J322" s="68"/>
      <c r="K322" s="68"/>
      <c r="L322" s="68"/>
      <c r="M322" s="69"/>
    </row>
    <row r="323" spans="2:13" x14ac:dyDescent="0.4">
      <c r="B323" s="70"/>
      <c r="C323" s="68"/>
      <c r="D323" s="68"/>
      <c r="E323" s="68"/>
      <c r="F323" s="68"/>
      <c r="G323" s="68"/>
      <c r="H323" s="68"/>
      <c r="I323" s="68"/>
      <c r="J323" s="68"/>
      <c r="K323" s="68"/>
      <c r="L323" s="68"/>
      <c r="M323" s="69"/>
    </row>
    <row r="324" spans="2:13" x14ac:dyDescent="0.4">
      <c r="B324" s="70"/>
      <c r="C324" s="68"/>
      <c r="D324" s="68"/>
      <c r="E324" s="68"/>
      <c r="F324" s="68"/>
      <c r="G324" s="68"/>
      <c r="H324" s="68"/>
      <c r="I324" s="68"/>
      <c r="J324" s="68"/>
      <c r="K324" s="68"/>
      <c r="L324" s="68"/>
      <c r="M324" s="69"/>
    </row>
    <row r="325" spans="2:13" ht="16.5" thickBot="1" x14ac:dyDescent="0.45">
      <c r="B325" s="71"/>
      <c r="C325" s="72"/>
      <c r="D325" s="72"/>
      <c r="E325" s="72"/>
      <c r="F325" s="72"/>
      <c r="G325" s="72"/>
      <c r="H325" s="72"/>
      <c r="I325" s="72"/>
      <c r="J325" s="72"/>
      <c r="K325" s="72"/>
      <c r="L325" s="72"/>
      <c r="M325" s="73"/>
    </row>
    <row r="327" spans="2:13" x14ac:dyDescent="0.4">
      <c r="M327" s="2" t="s">
        <v>109</v>
      </c>
    </row>
    <row r="328" spans="2:13" x14ac:dyDescent="0.4">
      <c r="B328" s="4" t="s">
        <v>240</v>
      </c>
      <c r="C328" s="4" t="s">
        <v>133</v>
      </c>
      <c r="D328" s="4" t="s">
        <v>110</v>
      </c>
      <c r="E328" s="4" t="s">
        <v>111</v>
      </c>
      <c r="F328" s="4"/>
      <c r="G328" s="4"/>
      <c r="H328" s="4"/>
      <c r="I328" s="4"/>
      <c r="J328" s="4" t="s">
        <v>103</v>
      </c>
      <c r="K328" s="4" t="s">
        <v>69</v>
      </c>
      <c r="L328" s="4" t="s">
        <v>104</v>
      </c>
      <c r="M328" s="4" t="s">
        <v>105</v>
      </c>
    </row>
    <row r="329" spans="2:13" x14ac:dyDescent="0.4">
      <c r="B329" s="6" t="s">
        <v>241</v>
      </c>
      <c r="C329" s="7">
        <v>0.32755905511811023</v>
      </c>
      <c r="D329" s="7">
        <v>0.30344827586206896</v>
      </c>
      <c r="E329" s="7"/>
      <c r="F329" s="7"/>
      <c r="G329" s="7"/>
      <c r="H329" s="7"/>
      <c r="I329" s="7"/>
      <c r="J329" s="7">
        <v>0.34482758620689657</v>
      </c>
      <c r="K329" s="7">
        <v>0.37634408602150538</v>
      </c>
      <c r="L329" s="7">
        <v>0.30158730158730157</v>
      </c>
      <c r="M329" s="7">
        <v>0.32388663967611336</v>
      </c>
    </row>
    <row r="330" spans="2:13" x14ac:dyDescent="0.4">
      <c r="B330" s="11" t="s">
        <v>242</v>
      </c>
      <c r="C330" s="12">
        <v>0.23149606299212599</v>
      </c>
      <c r="D330" s="12">
        <v>0.31724137931034485</v>
      </c>
      <c r="E330" s="12"/>
      <c r="F330" s="12"/>
      <c r="G330" s="12"/>
      <c r="H330" s="12"/>
      <c r="I330" s="12"/>
      <c r="J330" s="12">
        <v>0.22988505747126436</v>
      </c>
      <c r="K330" s="12">
        <v>0.31182795698924731</v>
      </c>
      <c r="L330" s="12">
        <v>0.38095238095238093</v>
      </c>
      <c r="M330" s="12">
        <v>0.11336032388663968</v>
      </c>
    </row>
    <row r="331" spans="2:13" x14ac:dyDescent="0.4">
      <c r="B331" s="11" t="s">
        <v>243</v>
      </c>
      <c r="C331" s="12">
        <v>0.2015748031496063</v>
      </c>
      <c r="D331" s="12">
        <v>0.19310344827586207</v>
      </c>
      <c r="E331" s="12"/>
      <c r="F331" s="12"/>
      <c r="G331" s="12"/>
      <c r="H331" s="12"/>
      <c r="I331" s="12"/>
      <c r="J331" s="12">
        <v>0.22988505747126436</v>
      </c>
      <c r="K331" s="12">
        <v>0.19354838709677419</v>
      </c>
      <c r="L331" s="12">
        <v>0.33333333333333331</v>
      </c>
      <c r="M331" s="12">
        <v>0.16599190283400811</v>
      </c>
    </row>
    <row r="332" spans="2:13" x14ac:dyDescent="0.4">
      <c r="B332" s="11" t="s">
        <v>244</v>
      </c>
      <c r="C332" s="12">
        <v>0.16377952755905512</v>
      </c>
      <c r="D332" s="12">
        <v>0.23448275862068965</v>
      </c>
      <c r="E332" s="12"/>
      <c r="F332" s="12"/>
      <c r="G332" s="12"/>
      <c r="H332" s="12"/>
      <c r="I332" s="12"/>
      <c r="J332" s="12">
        <v>0.14942528735632185</v>
      </c>
      <c r="K332" s="12">
        <v>0.17204301075268819</v>
      </c>
      <c r="L332" s="12">
        <v>0.22222222222222221</v>
      </c>
      <c r="M332" s="12">
        <v>0.10931174089068826</v>
      </c>
    </row>
    <row r="333" spans="2:13" x14ac:dyDescent="0.4">
      <c r="B333" s="11" t="s">
        <v>245</v>
      </c>
      <c r="C333" s="12">
        <v>0.20629921259842521</v>
      </c>
      <c r="D333" s="12">
        <v>0.2620689655172414</v>
      </c>
      <c r="E333" s="12"/>
      <c r="F333" s="12"/>
      <c r="G333" s="12"/>
      <c r="H333" s="12"/>
      <c r="I333" s="12"/>
      <c r="J333" s="12">
        <v>0.14942528735632185</v>
      </c>
      <c r="K333" s="12">
        <v>0.20430107526881722</v>
      </c>
      <c r="L333" s="12">
        <v>0.25396825396825395</v>
      </c>
      <c r="M333" s="12">
        <v>0.18218623481781376</v>
      </c>
    </row>
    <row r="334" spans="2:13" x14ac:dyDescent="0.4">
      <c r="B334" s="11" t="s">
        <v>246</v>
      </c>
      <c r="C334" s="12">
        <v>0.18267716535433071</v>
      </c>
      <c r="D334" s="12">
        <v>0.27586206896551724</v>
      </c>
      <c r="E334" s="12"/>
      <c r="F334" s="12"/>
      <c r="G334" s="12"/>
      <c r="H334" s="12"/>
      <c r="I334" s="12"/>
      <c r="J334" s="12">
        <v>0.14942528735632185</v>
      </c>
      <c r="K334" s="12">
        <v>0.25806451612903225</v>
      </c>
      <c r="L334" s="12">
        <v>0.26984126984126983</v>
      </c>
      <c r="M334" s="12">
        <v>8.9068825910931168E-2</v>
      </c>
    </row>
    <row r="335" spans="2:13" x14ac:dyDescent="0.4">
      <c r="B335" s="11" t="s">
        <v>247</v>
      </c>
      <c r="C335" s="12">
        <v>0.12440944881889764</v>
      </c>
      <c r="D335" s="12">
        <v>0.22758620689655173</v>
      </c>
      <c r="E335" s="12"/>
      <c r="F335" s="12"/>
      <c r="G335" s="12"/>
      <c r="H335" s="12"/>
      <c r="I335" s="12"/>
      <c r="J335" s="12">
        <v>0.16091954022988506</v>
      </c>
      <c r="K335" s="12">
        <v>0.17204301075268819</v>
      </c>
      <c r="L335" s="12">
        <v>0.14285714285714285</v>
      </c>
      <c r="M335" s="12">
        <v>2.8340080971659919E-2</v>
      </c>
    </row>
    <row r="336" spans="2:13" x14ac:dyDescent="0.4">
      <c r="B336" s="11" t="s">
        <v>248</v>
      </c>
      <c r="C336" s="12">
        <v>0.12913385826771653</v>
      </c>
      <c r="D336" s="12">
        <v>0.24827586206896551</v>
      </c>
      <c r="E336" s="12"/>
      <c r="F336" s="12"/>
      <c r="G336" s="12"/>
      <c r="H336" s="12"/>
      <c r="I336" s="12"/>
      <c r="J336" s="12">
        <v>0.18390804597701149</v>
      </c>
      <c r="K336" s="12">
        <v>0.13978494623655913</v>
      </c>
      <c r="L336" s="12">
        <v>0.15873015873015872</v>
      </c>
      <c r="M336" s="12">
        <v>2.8340080971659919E-2</v>
      </c>
    </row>
    <row r="337" spans="2:13" x14ac:dyDescent="0.4">
      <c r="B337" s="11" t="s">
        <v>249</v>
      </c>
      <c r="C337" s="12">
        <v>0.16535433070866143</v>
      </c>
      <c r="D337" s="12">
        <v>0.22068965517241379</v>
      </c>
      <c r="E337" s="12"/>
      <c r="F337" s="12"/>
      <c r="G337" s="12"/>
      <c r="H337" s="12"/>
      <c r="I337" s="12"/>
      <c r="J337" s="12">
        <v>0.2413793103448276</v>
      </c>
      <c r="K337" s="12">
        <v>0.21505376344086022</v>
      </c>
      <c r="L337" s="12">
        <v>0.26984126984126983</v>
      </c>
      <c r="M337" s="12">
        <v>6.0728744939271252E-2</v>
      </c>
    </row>
    <row r="338" spans="2:13" x14ac:dyDescent="0.4">
      <c r="B338" s="11" t="s">
        <v>250</v>
      </c>
      <c r="C338" s="12">
        <v>0.17165354330708663</v>
      </c>
      <c r="D338" s="12">
        <v>0.26896551724137929</v>
      </c>
      <c r="E338" s="12"/>
      <c r="F338" s="12"/>
      <c r="G338" s="12"/>
      <c r="H338" s="12"/>
      <c r="I338" s="12"/>
      <c r="J338" s="12">
        <v>0.22988505747126436</v>
      </c>
      <c r="K338" s="12">
        <v>0.27956989247311825</v>
      </c>
      <c r="L338" s="12">
        <v>0.20634920634920634</v>
      </c>
      <c r="M338" s="12">
        <v>4.4534412955465584E-2</v>
      </c>
    </row>
    <row r="339" spans="2:13" x14ac:dyDescent="0.4">
      <c r="B339" s="11" t="s">
        <v>251</v>
      </c>
      <c r="C339" s="12">
        <v>0.11496062992125984</v>
      </c>
      <c r="D339" s="12">
        <v>0.21379310344827587</v>
      </c>
      <c r="E339" s="12"/>
      <c r="F339" s="12"/>
      <c r="G339" s="12"/>
      <c r="H339" s="12"/>
      <c r="I339" s="12"/>
      <c r="J339" s="12">
        <v>0.19540229885057472</v>
      </c>
      <c r="K339" s="12">
        <v>8.6021505376344093E-2</v>
      </c>
      <c r="L339" s="12">
        <v>9.5238095238095233E-2</v>
      </c>
      <c r="M339" s="12">
        <v>4.4534412955465584E-2</v>
      </c>
    </row>
    <row r="340" spans="2:13" x14ac:dyDescent="0.4">
      <c r="B340" s="11" t="s">
        <v>252</v>
      </c>
      <c r="C340" s="12">
        <v>0.21732283464566929</v>
      </c>
      <c r="D340" s="12">
        <v>0.27586206896551724</v>
      </c>
      <c r="E340" s="12"/>
      <c r="F340" s="12"/>
      <c r="G340" s="12"/>
      <c r="H340" s="12"/>
      <c r="I340" s="12"/>
      <c r="J340" s="12">
        <v>0.2988505747126437</v>
      </c>
      <c r="K340" s="12">
        <v>0.22580645161290322</v>
      </c>
      <c r="L340" s="12">
        <v>0.25396825396825395</v>
      </c>
      <c r="M340" s="12">
        <v>0.1417004048582996</v>
      </c>
    </row>
    <row r="341" spans="2:13" x14ac:dyDescent="0.4">
      <c r="B341" s="11" t="s">
        <v>253</v>
      </c>
      <c r="C341" s="12">
        <v>0.29448818897637796</v>
      </c>
      <c r="D341" s="12">
        <v>0.35172413793103446</v>
      </c>
      <c r="E341" s="12"/>
      <c r="F341" s="12"/>
      <c r="G341" s="12"/>
      <c r="H341" s="12"/>
      <c r="I341" s="12"/>
      <c r="J341" s="12">
        <v>0.40229885057471265</v>
      </c>
      <c r="K341" s="12">
        <v>0.38709677419354838</v>
      </c>
      <c r="L341" s="12">
        <v>0.36507936507936506</v>
      </c>
      <c r="M341" s="12">
        <v>0.17004048582995951</v>
      </c>
    </row>
    <row r="342" spans="2:13" x14ac:dyDescent="0.4">
      <c r="B342" s="11" t="s">
        <v>254</v>
      </c>
      <c r="C342" s="12">
        <v>6.7716535433070865E-2</v>
      </c>
      <c r="D342" s="12">
        <v>0.14482758620689656</v>
      </c>
      <c r="E342" s="12"/>
      <c r="F342" s="12"/>
      <c r="G342" s="12"/>
      <c r="H342" s="12"/>
      <c r="I342" s="12"/>
      <c r="J342" s="12">
        <v>0.12643678160919541</v>
      </c>
      <c r="K342" s="12">
        <v>6.4516129032258063E-2</v>
      </c>
      <c r="L342" s="12">
        <v>1.5873015873015872E-2</v>
      </c>
      <c r="M342" s="12">
        <v>1.6194331983805668E-2</v>
      </c>
    </row>
    <row r="343" spans="2:13" x14ac:dyDescent="0.4">
      <c r="B343" s="11" t="s">
        <v>172</v>
      </c>
      <c r="C343" s="9">
        <v>6.4566929133858267E-2</v>
      </c>
      <c r="D343" s="9">
        <v>0</v>
      </c>
      <c r="E343" s="9"/>
      <c r="F343" s="9"/>
      <c r="G343" s="9"/>
      <c r="H343" s="9"/>
      <c r="I343" s="9"/>
      <c r="J343" s="9">
        <v>0</v>
      </c>
      <c r="K343" s="9">
        <v>1.0752688172043012E-2</v>
      </c>
      <c r="L343" s="9">
        <v>3.1746031746031744E-2</v>
      </c>
      <c r="M343" s="9">
        <v>0.15384615384615385</v>
      </c>
    </row>
    <row r="345" spans="2:13" x14ac:dyDescent="0.4">
      <c r="M345" s="2" t="s">
        <v>109</v>
      </c>
    </row>
    <row r="346" spans="2:13" x14ac:dyDescent="0.4">
      <c r="B346" s="4" t="s">
        <v>255</v>
      </c>
      <c r="C346" s="4" t="s">
        <v>133</v>
      </c>
      <c r="D346" s="4" t="s">
        <v>97</v>
      </c>
      <c r="E346" s="4" t="s">
        <v>98</v>
      </c>
      <c r="F346" s="4" t="s">
        <v>99</v>
      </c>
      <c r="G346" s="4" t="s">
        <v>100</v>
      </c>
      <c r="H346" s="4" t="s">
        <v>101</v>
      </c>
      <c r="I346" s="4" t="s">
        <v>102</v>
      </c>
      <c r="J346" s="4" t="s">
        <v>103</v>
      </c>
      <c r="K346" s="4" t="s">
        <v>69</v>
      </c>
      <c r="L346" s="4" t="s">
        <v>104</v>
      </c>
      <c r="M346" s="4" t="s">
        <v>105</v>
      </c>
    </row>
    <row r="347" spans="2:13" x14ac:dyDescent="0.4">
      <c r="B347" s="6" t="s">
        <v>256</v>
      </c>
      <c r="C347" s="7">
        <v>0.60446160446160446</v>
      </c>
      <c r="D347" s="7">
        <v>0.65200000000000002</v>
      </c>
      <c r="E347" s="7">
        <v>0.6837944664031621</v>
      </c>
      <c r="F347" s="7">
        <v>0.63265306122448983</v>
      </c>
      <c r="G347" s="7">
        <v>0.56965944272445823</v>
      </c>
      <c r="H347" s="7">
        <v>0.57507987220447288</v>
      </c>
      <c r="I347" s="7">
        <v>0.5562700964630225</v>
      </c>
      <c r="J347" s="7">
        <v>0.47938144329896909</v>
      </c>
      <c r="K347" s="7">
        <v>0.67724867724867721</v>
      </c>
      <c r="L347" s="7">
        <v>0.66666666666666663</v>
      </c>
      <c r="M347" s="7">
        <v>0.41176470588235292</v>
      </c>
    </row>
    <row r="348" spans="2:13" x14ac:dyDescent="0.4">
      <c r="B348" s="11" t="s">
        <v>257</v>
      </c>
      <c r="C348" s="12">
        <v>0.40454740454740457</v>
      </c>
      <c r="D348" s="12">
        <v>0.34799999999999998</v>
      </c>
      <c r="E348" s="12">
        <v>0.35573122529644269</v>
      </c>
      <c r="F348" s="12">
        <v>0.3836734693877551</v>
      </c>
      <c r="G348" s="12">
        <v>0.34674922600619196</v>
      </c>
      <c r="H348" s="12">
        <v>0.41853035143769968</v>
      </c>
      <c r="I348" s="12">
        <v>0.46945337620578781</v>
      </c>
      <c r="J348" s="12">
        <v>0.4845360824742268</v>
      </c>
      <c r="K348" s="12">
        <v>0.41798941798941797</v>
      </c>
      <c r="L348" s="12">
        <v>0.44292237442922372</v>
      </c>
      <c r="M348" s="12">
        <v>0.38235294117647056</v>
      </c>
    </row>
    <row r="349" spans="2:13" x14ac:dyDescent="0.4">
      <c r="B349" s="11" t="s">
        <v>258</v>
      </c>
      <c r="C349" s="12">
        <v>0.46632346632346633</v>
      </c>
      <c r="D349" s="12">
        <v>0.50800000000000001</v>
      </c>
      <c r="E349" s="12">
        <v>0.49407114624505927</v>
      </c>
      <c r="F349" s="12">
        <v>0.57551020408163267</v>
      </c>
      <c r="G349" s="12">
        <v>0.55417956656346745</v>
      </c>
      <c r="H349" s="12">
        <v>0.40894568690095845</v>
      </c>
      <c r="I349" s="12">
        <v>0.26045016077170419</v>
      </c>
      <c r="J349" s="12">
        <v>0.43814432989690721</v>
      </c>
      <c r="K349" s="12">
        <v>0.49735449735449733</v>
      </c>
      <c r="L349" s="12">
        <v>0.49315068493150682</v>
      </c>
      <c r="M349" s="12">
        <v>0.55882352941176472</v>
      </c>
    </row>
    <row r="350" spans="2:13" x14ac:dyDescent="0.4">
      <c r="B350" s="11" t="s">
        <v>259</v>
      </c>
      <c r="C350" s="12">
        <v>0.17245817245817247</v>
      </c>
      <c r="D350" s="12">
        <v>0.16400000000000001</v>
      </c>
      <c r="E350" s="12">
        <v>0.13438735177865613</v>
      </c>
      <c r="F350" s="12">
        <v>0.16326530612244897</v>
      </c>
      <c r="G350" s="12">
        <v>0.13622291021671826</v>
      </c>
      <c r="H350" s="12">
        <v>0.19808306709265175</v>
      </c>
      <c r="I350" s="12">
        <v>0.21864951768488747</v>
      </c>
      <c r="J350" s="12">
        <v>0.26804123711340205</v>
      </c>
      <c r="K350" s="12">
        <v>0.16402116402116401</v>
      </c>
      <c r="L350" s="12">
        <v>0.1004566210045662</v>
      </c>
      <c r="M350" s="12">
        <v>0.23529411764705882</v>
      </c>
    </row>
    <row r="351" spans="2:13" x14ac:dyDescent="0.4">
      <c r="B351" s="11" t="s">
        <v>260</v>
      </c>
      <c r="C351" s="12">
        <v>0.25182325182325183</v>
      </c>
      <c r="D351" s="12">
        <v>0.312</v>
      </c>
      <c r="E351" s="12">
        <v>0.26877470355731226</v>
      </c>
      <c r="F351" s="12">
        <v>0.31020408163265306</v>
      </c>
      <c r="G351" s="12">
        <v>0.21671826625386997</v>
      </c>
      <c r="H351" s="12">
        <v>0.30351437699680511</v>
      </c>
      <c r="I351" s="12">
        <v>0.32475884244372988</v>
      </c>
      <c r="J351" s="12">
        <v>0.17525773195876287</v>
      </c>
      <c r="K351" s="12">
        <v>0.15343915343915343</v>
      </c>
      <c r="L351" s="12">
        <v>0.13242009132420091</v>
      </c>
      <c r="M351" s="12">
        <v>0.20588235294117646</v>
      </c>
    </row>
    <row r="352" spans="2:13" x14ac:dyDescent="0.4">
      <c r="B352" s="11" t="s">
        <v>261</v>
      </c>
      <c r="C352" s="12">
        <v>0.32217932217932216</v>
      </c>
      <c r="D352" s="12">
        <v>0.3</v>
      </c>
      <c r="E352" s="12">
        <v>0.33596837944664032</v>
      </c>
      <c r="F352" s="12">
        <v>0.36326530612244901</v>
      </c>
      <c r="G352" s="12">
        <v>0.33126934984520123</v>
      </c>
      <c r="H352" s="12">
        <v>0.26837060702875398</v>
      </c>
      <c r="I352" s="12">
        <v>0.40514469453376206</v>
      </c>
      <c r="J352" s="12">
        <v>0.28350515463917525</v>
      </c>
      <c r="K352" s="12">
        <v>0.33333333333333331</v>
      </c>
      <c r="L352" s="12">
        <v>0.27397260273972601</v>
      </c>
      <c r="M352" s="12">
        <v>0.20588235294117646</v>
      </c>
    </row>
    <row r="353" spans="2:13" x14ac:dyDescent="0.4">
      <c r="B353" s="11" t="s">
        <v>172</v>
      </c>
      <c r="C353" s="9">
        <v>1.3728013728013728E-2</v>
      </c>
      <c r="D353" s="9">
        <v>0.02</v>
      </c>
      <c r="E353" s="9">
        <v>1.9762845849802372E-2</v>
      </c>
      <c r="F353" s="9">
        <v>4.0816326530612249E-3</v>
      </c>
      <c r="G353" s="9">
        <v>1.5479876160990712E-2</v>
      </c>
      <c r="H353" s="9">
        <v>9.5846645367412137E-3</v>
      </c>
      <c r="I353" s="9">
        <v>2.2508038585209004E-2</v>
      </c>
      <c r="J353" s="9">
        <v>0</v>
      </c>
      <c r="K353" s="9">
        <v>1.0582010582010581E-2</v>
      </c>
      <c r="L353" s="9">
        <v>1.8264840182648401E-2</v>
      </c>
      <c r="M353" s="9">
        <v>0</v>
      </c>
    </row>
    <row r="354" spans="2:13" ht="19.5" x14ac:dyDescent="0.4">
      <c r="B354" s="1" t="s">
        <v>8</v>
      </c>
    </row>
    <row r="355" spans="2:13" ht="16.5" thickBot="1" x14ac:dyDescent="0.45">
      <c r="B355" s="2" t="s">
        <v>112</v>
      </c>
    </row>
    <row r="356" spans="2:13" x14ac:dyDescent="0.4">
      <c r="B356" s="64" t="s">
        <v>113</v>
      </c>
      <c r="C356" s="65"/>
      <c r="D356" s="65"/>
      <c r="E356" s="65"/>
      <c r="F356" s="65"/>
      <c r="G356" s="65"/>
      <c r="H356" s="65"/>
      <c r="I356" s="65"/>
      <c r="J356" s="65"/>
      <c r="K356" s="65"/>
      <c r="L356" s="65"/>
      <c r="M356" s="66"/>
    </row>
    <row r="357" spans="2:13" x14ac:dyDescent="0.4">
      <c r="B357" s="67"/>
      <c r="C357" s="68"/>
      <c r="D357" s="68"/>
      <c r="E357" s="68"/>
      <c r="F357" s="68"/>
      <c r="G357" s="68"/>
      <c r="H357" s="68"/>
      <c r="I357" s="68"/>
      <c r="J357" s="68"/>
      <c r="K357" s="68"/>
      <c r="L357" s="68"/>
      <c r="M357" s="69"/>
    </row>
    <row r="358" spans="2:13" x14ac:dyDescent="0.4">
      <c r="B358" s="70"/>
      <c r="C358" s="68"/>
      <c r="D358" s="68"/>
      <c r="E358" s="68"/>
      <c r="F358" s="68"/>
      <c r="G358" s="68"/>
      <c r="H358" s="68"/>
      <c r="I358" s="68"/>
      <c r="J358" s="68"/>
      <c r="K358" s="68"/>
      <c r="L358" s="68"/>
      <c r="M358" s="69"/>
    </row>
    <row r="359" spans="2:13" x14ac:dyDescent="0.4">
      <c r="B359" s="70"/>
      <c r="C359" s="68"/>
      <c r="D359" s="68"/>
      <c r="E359" s="68"/>
      <c r="F359" s="68"/>
      <c r="G359" s="68"/>
      <c r="H359" s="68"/>
      <c r="I359" s="68"/>
      <c r="J359" s="68"/>
      <c r="K359" s="68"/>
      <c r="L359" s="68"/>
      <c r="M359" s="69"/>
    </row>
    <row r="360" spans="2:13" ht="16.5" thickBot="1" x14ac:dyDescent="0.45">
      <c r="B360" s="71"/>
      <c r="C360" s="72"/>
      <c r="D360" s="72"/>
      <c r="E360" s="72"/>
      <c r="F360" s="72"/>
      <c r="G360" s="72"/>
      <c r="H360" s="72"/>
      <c r="I360" s="72"/>
      <c r="J360" s="72"/>
      <c r="K360" s="72"/>
      <c r="L360" s="72"/>
      <c r="M360" s="73"/>
    </row>
    <row r="362" spans="2:13" x14ac:dyDescent="0.4">
      <c r="M362" s="2" t="s">
        <v>109</v>
      </c>
    </row>
    <row r="363" spans="2:13" x14ac:dyDescent="0.4">
      <c r="B363" s="4" t="s">
        <v>262</v>
      </c>
      <c r="C363" s="4" t="s">
        <v>133</v>
      </c>
      <c r="D363" s="4" t="s">
        <v>110</v>
      </c>
      <c r="E363" s="4" t="s">
        <v>111</v>
      </c>
      <c r="F363" s="4"/>
      <c r="G363" s="4"/>
      <c r="H363" s="4"/>
      <c r="I363" s="4"/>
      <c r="J363" s="4" t="s">
        <v>103</v>
      </c>
      <c r="K363" s="4" t="s">
        <v>69</v>
      </c>
      <c r="L363" s="4" t="s">
        <v>104</v>
      </c>
      <c r="M363" s="4" t="s">
        <v>105</v>
      </c>
    </row>
    <row r="364" spans="2:13" x14ac:dyDescent="0.4">
      <c r="B364" s="6" t="s">
        <v>263</v>
      </c>
      <c r="C364" s="7">
        <v>0.26071428571428573</v>
      </c>
      <c r="D364" s="7">
        <v>0.32653061224489793</v>
      </c>
      <c r="E364" s="7"/>
      <c r="F364" s="7"/>
      <c r="G364" s="7"/>
      <c r="H364" s="7"/>
      <c r="I364" s="7"/>
      <c r="J364" s="7">
        <v>0.140625</v>
      </c>
      <c r="K364" s="7">
        <v>0.33854166666666669</v>
      </c>
      <c r="L364" s="7">
        <v>0.30864197530864196</v>
      </c>
      <c r="M364" s="7">
        <v>0.18009478672985782</v>
      </c>
    </row>
    <row r="365" spans="2:13" x14ac:dyDescent="0.4">
      <c r="B365" s="11" t="s">
        <v>264</v>
      </c>
      <c r="C365" s="12">
        <v>8.4523809523809529E-2</v>
      </c>
      <c r="D365" s="12">
        <v>0.12244897959183673</v>
      </c>
      <c r="E365" s="12"/>
      <c r="F365" s="12"/>
      <c r="G365" s="12"/>
      <c r="H365" s="12"/>
      <c r="I365" s="12"/>
      <c r="J365" s="12">
        <v>0.1640625</v>
      </c>
      <c r="K365" s="12">
        <v>9.8958333333333329E-2</v>
      </c>
      <c r="L365" s="12">
        <v>5.5555555555555552E-2</v>
      </c>
      <c r="M365" s="12">
        <v>1.8957345971563982E-2</v>
      </c>
    </row>
    <row r="366" spans="2:13" x14ac:dyDescent="0.4">
      <c r="B366" s="11" t="s">
        <v>265</v>
      </c>
      <c r="C366" s="12">
        <v>0.28928571428571431</v>
      </c>
      <c r="D366" s="12">
        <v>0.21088435374149661</v>
      </c>
      <c r="E366" s="12"/>
      <c r="F366" s="12"/>
      <c r="G366" s="12"/>
      <c r="H366" s="12"/>
      <c r="I366" s="12"/>
      <c r="J366" s="12">
        <v>0.3671875</v>
      </c>
      <c r="K366" s="12">
        <v>0.328125</v>
      </c>
      <c r="L366" s="12">
        <v>0.3271604938271605</v>
      </c>
      <c r="M366" s="12">
        <v>0.23222748815165878</v>
      </c>
    </row>
    <row r="367" spans="2:13" x14ac:dyDescent="0.4">
      <c r="B367" s="11" t="s">
        <v>266</v>
      </c>
      <c r="C367" s="12">
        <v>7.6190476190476197E-2</v>
      </c>
      <c r="D367" s="12">
        <v>5.4421768707482991E-2</v>
      </c>
      <c r="E367" s="12"/>
      <c r="F367" s="12"/>
      <c r="G367" s="12"/>
      <c r="H367" s="12"/>
      <c r="I367" s="12"/>
      <c r="J367" s="12">
        <v>9.375E-2</v>
      </c>
      <c r="K367" s="12">
        <v>6.7708333333333329E-2</v>
      </c>
      <c r="L367" s="12">
        <v>3.0864197530864196E-2</v>
      </c>
      <c r="M367" s="12">
        <v>0.12322274881516587</v>
      </c>
    </row>
    <row r="368" spans="2:13" x14ac:dyDescent="0.4">
      <c r="B368" s="11" t="s">
        <v>267</v>
      </c>
      <c r="C368" s="12">
        <v>0.19166666666666668</v>
      </c>
      <c r="D368" s="12">
        <v>0.16326530612244897</v>
      </c>
      <c r="E368" s="12"/>
      <c r="F368" s="12"/>
      <c r="G368" s="12"/>
      <c r="H368" s="12"/>
      <c r="I368" s="12"/>
      <c r="J368" s="12">
        <v>0.1953125</v>
      </c>
      <c r="K368" s="12">
        <v>0.1875</v>
      </c>
      <c r="L368" s="12">
        <v>0.25308641975308643</v>
      </c>
      <c r="M368" s="12">
        <v>0.16587677725118483</v>
      </c>
    </row>
    <row r="369" spans="2:13" x14ac:dyDescent="0.4">
      <c r="B369" s="11" t="s">
        <v>268</v>
      </c>
      <c r="C369" s="12">
        <v>8.2142857142857142E-2</v>
      </c>
      <c r="D369" s="12">
        <v>0.10884353741496598</v>
      </c>
      <c r="E369" s="12"/>
      <c r="F369" s="12"/>
      <c r="G369" s="12"/>
      <c r="H369" s="12"/>
      <c r="I369" s="12"/>
      <c r="J369" s="12">
        <v>0.1640625</v>
      </c>
      <c r="K369" s="12">
        <v>4.6875E-2</v>
      </c>
      <c r="L369" s="12">
        <v>6.7901234567901231E-2</v>
      </c>
      <c r="M369" s="12">
        <v>5.6872037914691941E-2</v>
      </c>
    </row>
    <row r="370" spans="2:13" x14ac:dyDescent="0.4">
      <c r="B370" s="11" t="s">
        <v>269</v>
      </c>
      <c r="C370" s="12">
        <v>6.0714285714285714E-2</v>
      </c>
      <c r="D370" s="12">
        <v>9.5238095238095233E-2</v>
      </c>
      <c r="E370" s="12"/>
      <c r="F370" s="12"/>
      <c r="G370" s="12"/>
      <c r="H370" s="12"/>
      <c r="I370" s="12"/>
      <c r="J370" s="12">
        <v>0.1015625</v>
      </c>
      <c r="K370" s="12">
        <v>5.2083333333333336E-2</v>
      </c>
      <c r="L370" s="12">
        <v>3.7037037037037035E-2</v>
      </c>
      <c r="M370" s="12">
        <v>3.7914691943127965E-2</v>
      </c>
    </row>
    <row r="371" spans="2:13" x14ac:dyDescent="0.4">
      <c r="B371" s="11" t="s">
        <v>270</v>
      </c>
      <c r="C371" s="12">
        <v>5.3571428571428568E-2</v>
      </c>
      <c r="D371" s="12">
        <v>5.4421768707482991E-2</v>
      </c>
      <c r="E371" s="12"/>
      <c r="F371" s="12"/>
      <c r="G371" s="12"/>
      <c r="H371" s="12"/>
      <c r="I371" s="12"/>
      <c r="J371" s="12">
        <v>0.109375</v>
      </c>
      <c r="K371" s="12">
        <v>6.25E-2</v>
      </c>
      <c r="L371" s="12">
        <v>4.9382716049382713E-2</v>
      </c>
      <c r="M371" s="12">
        <v>1.4218009478672985E-2</v>
      </c>
    </row>
    <row r="372" spans="2:13" x14ac:dyDescent="0.4">
      <c r="B372" s="11" t="s">
        <v>271</v>
      </c>
      <c r="C372" s="12">
        <v>4.880952380952381E-2</v>
      </c>
      <c r="D372" s="12">
        <v>0.10204081632653061</v>
      </c>
      <c r="E372" s="12"/>
      <c r="F372" s="12"/>
      <c r="G372" s="12"/>
      <c r="H372" s="12"/>
      <c r="I372" s="12"/>
      <c r="J372" s="12">
        <v>9.375E-2</v>
      </c>
      <c r="K372" s="12">
        <v>3.6458333333333336E-2</v>
      </c>
      <c r="L372" s="12">
        <v>1.8518518518518517E-2</v>
      </c>
      <c r="M372" s="12">
        <v>1.8957345971563982E-2</v>
      </c>
    </row>
    <row r="373" spans="2:13" x14ac:dyDescent="0.4">
      <c r="B373" s="11" t="s">
        <v>172</v>
      </c>
      <c r="C373" s="9">
        <v>0.13095238095238096</v>
      </c>
      <c r="D373" s="9">
        <v>0.12244897959183673</v>
      </c>
      <c r="E373" s="9"/>
      <c r="F373" s="9"/>
      <c r="G373" s="9"/>
      <c r="H373" s="9"/>
      <c r="I373" s="9"/>
      <c r="J373" s="9">
        <v>3.90625E-2</v>
      </c>
      <c r="K373" s="9">
        <v>9.375E-2</v>
      </c>
      <c r="L373" s="9">
        <v>9.2592592592592587E-2</v>
      </c>
      <c r="M373" s="9">
        <v>0.25592417061611372</v>
      </c>
    </row>
    <row r="375" spans="2:13" x14ac:dyDescent="0.4">
      <c r="M375" s="2" t="s">
        <v>109</v>
      </c>
    </row>
    <row r="376" spans="2:13" x14ac:dyDescent="0.4">
      <c r="B376" s="4" t="s">
        <v>272</v>
      </c>
      <c r="C376" s="4" t="s">
        <v>133</v>
      </c>
      <c r="D376" s="4" t="s">
        <v>97</v>
      </c>
      <c r="E376" s="4" t="s">
        <v>98</v>
      </c>
      <c r="F376" s="4" t="s">
        <v>99</v>
      </c>
      <c r="G376" s="4" t="s">
        <v>100</v>
      </c>
      <c r="H376" s="4" t="s">
        <v>101</v>
      </c>
      <c r="I376" s="4" t="s">
        <v>102</v>
      </c>
      <c r="J376" s="4" t="s">
        <v>103</v>
      </c>
      <c r="K376" s="4" t="s">
        <v>69</v>
      </c>
      <c r="L376" s="4" t="s">
        <v>104</v>
      </c>
      <c r="M376" s="4" t="s">
        <v>105</v>
      </c>
    </row>
    <row r="377" spans="2:13" x14ac:dyDescent="0.4">
      <c r="B377" s="6" t="s">
        <v>273</v>
      </c>
      <c r="C377" s="7">
        <v>0.71240831295843521</v>
      </c>
      <c r="D377" s="7">
        <v>0.65274151436031336</v>
      </c>
      <c r="E377" s="7">
        <v>0.64376590330788808</v>
      </c>
      <c r="F377" s="7">
        <v>0.58194774346793354</v>
      </c>
      <c r="G377" s="7">
        <v>0.74082568807339455</v>
      </c>
      <c r="H377" s="7">
        <v>0.72453703703703709</v>
      </c>
      <c r="I377" s="7">
        <v>0.77944862155388472</v>
      </c>
      <c r="J377" s="7">
        <v>0.77290836653386452</v>
      </c>
      <c r="K377" s="7">
        <v>0.79411764705882348</v>
      </c>
      <c r="L377" s="7">
        <v>0.84883720930232553</v>
      </c>
      <c r="M377" s="7">
        <v>0.55737704918032782</v>
      </c>
    </row>
    <row r="378" spans="2:13" x14ac:dyDescent="0.4">
      <c r="B378" s="11" t="s">
        <v>274</v>
      </c>
      <c r="C378" s="9">
        <v>0.28759168704156479</v>
      </c>
      <c r="D378" s="9">
        <v>0.3472584856396867</v>
      </c>
      <c r="E378" s="9">
        <v>0.35623409669211198</v>
      </c>
      <c r="F378" s="9">
        <v>0.41805225653206651</v>
      </c>
      <c r="G378" s="9">
        <v>0.25917431192660551</v>
      </c>
      <c r="H378" s="9">
        <v>0.27546296296296297</v>
      </c>
      <c r="I378" s="9">
        <v>0.22055137844611528</v>
      </c>
      <c r="J378" s="9">
        <v>0.22709163346613545</v>
      </c>
      <c r="K378" s="9">
        <v>0.20588235294117646</v>
      </c>
      <c r="L378" s="9">
        <v>0.15116279069767441</v>
      </c>
      <c r="M378" s="9">
        <v>0.44262295081967212</v>
      </c>
    </row>
    <row r="380" spans="2:13" ht="19.5" x14ac:dyDescent="0.4">
      <c r="B380" s="1" t="s">
        <v>8</v>
      </c>
    </row>
    <row r="381" spans="2:13" ht="16.5" thickBot="1" x14ac:dyDescent="0.45">
      <c r="B381" s="2" t="s">
        <v>114</v>
      </c>
    </row>
    <row r="382" spans="2:13" x14ac:dyDescent="0.4">
      <c r="B382" s="64" t="s">
        <v>115</v>
      </c>
      <c r="C382" s="65"/>
      <c r="D382" s="65"/>
      <c r="E382" s="65"/>
      <c r="F382" s="65"/>
      <c r="G382" s="65"/>
      <c r="H382" s="65"/>
      <c r="I382" s="65"/>
      <c r="J382" s="65"/>
      <c r="K382" s="65"/>
      <c r="L382" s="65"/>
      <c r="M382" s="66"/>
    </row>
    <row r="383" spans="2:13" x14ac:dyDescent="0.4">
      <c r="B383" s="67"/>
      <c r="C383" s="68"/>
      <c r="D383" s="68"/>
      <c r="E383" s="68"/>
      <c r="F383" s="68"/>
      <c r="G383" s="68"/>
      <c r="H383" s="68"/>
      <c r="I383" s="68"/>
      <c r="J383" s="68"/>
      <c r="K383" s="68"/>
      <c r="L383" s="68"/>
      <c r="M383" s="69"/>
    </row>
    <row r="384" spans="2:13" ht="16.5" thickBot="1" x14ac:dyDescent="0.45">
      <c r="B384" s="71"/>
      <c r="C384" s="72"/>
      <c r="D384" s="72"/>
      <c r="E384" s="72"/>
      <c r="F384" s="72"/>
      <c r="G384" s="72"/>
      <c r="H384" s="72"/>
      <c r="I384" s="72"/>
      <c r="J384" s="72"/>
      <c r="K384" s="72"/>
      <c r="L384" s="72"/>
      <c r="M384" s="73"/>
    </row>
    <row r="386" spans="2:13" x14ac:dyDescent="0.4">
      <c r="H386" s="3" t="s">
        <v>275</v>
      </c>
    </row>
    <row r="387" spans="2:13" ht="31.5" x14ac:dyDescent="0.4">
      <c r="B387" s="25" t="s">
        <v>276</v>
      </c>
      <c r="C387" s="26" t="s">
        <v>134</v>
      </c>
      <c r="D387" s="27" t="s">
        <v>277</v>
      </c>
      <c r="E387" s="28" t="s">
        <v>278</v>
      </c>
      <c r="F387" s="28" t="s">
        <v>279</v>
      </c>
      <c r="G387" s="28" t="s">
        <v>280</v>
      </c>
      <c r="H387" s="29" t="s">
        <v>116</v>
      </c>
      <c r="I387" s="83" t="s">
        <v>117</v>
      </c>
      <c r="J387" s="84"/>
      <c r="K387" s="84"/>
      <c r="L387" s="84"/>
      <c r="M387" s="84"/>
    </row>
    <row r="388" spans="2:13" x14ac:dyDescent="0.4">
      <c r="B388" s="30" t="s">
        <v>281</v>
      </c>
      <c r="C388" s="31">
        <v>3673</v>
      </c>
      <c r="D388" s="32">
        <v>1</v>
      </c>
      <c r="E388" s="33">
        <v>0.47046011434794444</v>
      </c>
      <c r="F388" s="33">
        <v>0.30601687993465831</v>
      </c>
      <c r="G388" s="33">
        <v>0.17288320174244487</v>
      </c>
      <c r="H388" s="34">
        <v>6.2346855431527362E-2</v>
      </c>
      <c r="I388" s="35" t="s">
        <v>118</v>
      </c>
      <c r="J388" s="36"/>
      <c r="K388" s="36"/>
      <c r="L388" s="36"/>
      <c r="M388" s="37"/>
    </row>
    <row r="389" spans="2:13" x14ac:dyDescent="0.4">
      <c r="B389" s="30" t="s">
        <v>97</v>
      </c>
      <c r="C389" s="31">
        <v>297</v>
      </c>
      <c r="D389" s="32">
        <v>1</v>
      </c>
      <c r="E389" s="33">
        <v>0.39393939393939398</v>
      </c>
      <c r="F389" s="33">
        <v>0.29629629629629628</v>
      </c>
      <c r="G389" s="33">
        <v>0.15824915824915825</v>
      </c>
      <c r="H389" s="34">
        <v>8.4175084175084181E-2</v>
      </c>
      <c r="I389" s="35" t="s">
        <v>119</v>
      </c>
      <c r="J389" s="36"/>
      <c r="K389" s="36"/>
      <c r="L389" s="36"/>
      <c r="M389" s="37"/>
    </row>
    <row r="390" spans="2:13" x14ac:dyDescent="0.4">
      <c r="B390" s="30" t="s">
        <v>98</v>
      </c>
      <c r="C390" s="31">
        <v>373</v>
      </c>
      <c r="D390" s="32">
        <v>1</v>
      </c>
      <c r="E390" s="33">
        <v>0.28686327077747986</v>
      </c>
      <c r="F390" s="33">
        <v>0.18230563002680963</v>
      </c>
      <c r="G390" s="33">
        <v>0.10723860589812333</v>
      </c>
      <c r="H390" s="34">
        <v>4.0214477211796246E-2</v>
      </c>
      <c r="I390" s="35" t="s">
        <v>120</v>
      </c>
      <c r="J390" s="36"/>
      <c r="K390" s="36"/>
      <c r="L390" s="36"/>
      <c r="M390" s="37"/>
    </row>
    <row r="391" spans="2:13" x14ac:dyDescent="0.4">
      <c r="B391" s="30" t="s">
        <v>99</v>
      </c>
      <c r="C391" s="31">
        <v>316</v>
      </c>
      <c r="D391" s="32">
        <v>1</v>
      </c>
      <c r="E391" s="33">
        <v>0.25</v>
      </c>
      <c r="F391" s="33">
        <v>0.16139240506329114</v>
      </c>
      <c r="G391" s="33">
        <v>6.9620253164556958E-2</v>
      </c>
      <c r="H391" s="34">
        <v>4.4303797468354431E-2</v>
      </c>
      <c r="I391" s="35" t="s">
        <v>119</v>
      </c>
      <c r="J391" s="36"/>
      <c r="K391" s="36"/>
      <c r="L391" s="36"/>
      <c r="M391" s="37"/>
    </row>
    <row r="392" spans="2:13" x14ac:dyDescent="0.4">
      <c r="B392" s="30" t="s">
        <v>100</v>
      </c>
      <c r="C392" s="31">
        <v>267</v>
      </c>
      <c r="D392" s="32">
        <v>0.99999999999999989</v>
      </c>
      <c r="E392" s="33">
        <v>0.23970037453183521</v>
      </c>
      <c r="F392" s="33">
        <v>0.12734082397003746</v>
      </c>
      <c r="G392" s="33">
        <v>6.741573033707865E-2</v>
      </c>
      <c r="H392" s="34">
        <v>3.3707865168539325E-2</v>
      </c>
      <c r="I392" s="35" t="s">
        <v>119</v>
      </c>
      <c r="J392" s="36"/>
      <c r="K392" s="36"/>
      <c r="L392" s="36"/>
      <c r="M392" s="37"/>
    </row>
    <row r="393" spans="2:13" x14ac:dyDescent="0.4">
      <c r="B393" s="30" t="s">
        <v>101</v>
      </c>
      <c r="C393" s="31">
        <v>316</v>
      </c>
      <c r="D393" s="32">
        <v>1</v>
      </c>
      <c r="E393" s="33">
        <v>0.21518987341772153</v>
      </c>
      <c r="F393" s="33">
        <v>9.49367088607595E-2</v>
      </c>
      <c r="G393" s="33">
        <v>1.5822784810126583E-2</v>
      </c>
      <c r="H393" s="34">
        <v>6.3291139240506328E-3</v>
      </c>
      <c r="I393" s="35" t="s">
        <v>121</v>
      </c>
      <c r="J393" s="36"/>
      <c r="K393" s="36"/>
      <c r="L393" s="36"/>
      <c r="M393" s="37"/>
    </row>
    <row r="394" spans="2:13" x14ac:dyDescent="0.4">
      <c r="B394" s="30" t="s">
        <v>102</v>
      </c>
      <c r="C394" s="31">
        <v>253</v>
      </c>
      <c r="D394" s="32">
        <v>1</v>
      </c>
      <c r="E394" s="33">
        <v>0.39920948616600788</v>
      </c>
      <c r="F394" s="33">
        <v>0.23715415019762848</v>
      </c>
      <c r="G394" s="33">
        <v>5.1383399209486161E-2</v>
      </c>
      <c r="H394" s="34">
        <v>2.3715415019762844E-2</v>
      </c>
      <c r="I394" s="35" t="s">
        <v>122</v>
      </c>
      <c r="J394" s="36"/>
      <c r="K394" s="36"/>
      <c r="L394" s="36"/>
      <c r="M394" s="37"/>
    </row>
    <row r="395" spans="2:13" x14ac:dyDescent="0.4">
      <c r="B395" s="30" t="s">
        <v>103</v>
      </c>
      <c r="C395" s="31">
        <v>421</v>
      </c>
      <c r="D395" s="32">
        <v>1</v>
      </c>
      <c r="E395" s="33">
        <v>0.59144893111638952</v>
      </c>
      <c r="F395" s="33">
        <v>0.4061757719714964</v>
      </c>
      <c r="G395" s="33">
        <v>0.20665083135391923</v>
      </c>
      <c r="H395" s="34">
        <v>5.9382422802850353E-2</v>
      </c>
      <c r="I395" s="35" t="s">
        <v>119</v>
      </c>
      <c r="J395" s="36"/>
      <c r="K395" s="36"/>
      <c r="L395" s="36"/>
      <c r="M395" s="37"/>
    </row>
    <row r="396" spans="2:13" x14ac:dyDescent="0.4">
      <c r="B396" s="30" t="s">
        <v>69</v>
      </c>
      <c r="C396" s="31">
        <v>469</v>
      </c>
      <c r="D396" s="32">
        <v>1</v>
      </c>
      <c r="E396" s="33">
        <v>0.55863539445628996</v>
      </c>
      <c r="F396" s="33">
        <v>0.3795309168443497</v>
      </c>
      <c r="G396" s="33">
        <v>0.19829424307036247</v>
      </c>
      <c r="H396" s="34">
        <v>4.9040511727078892E-2</v>
      </c>
      <c r="I396" s="35" t="s">
        <v>123</v>
      </c>
      <c r="J396" s="36"/>
      <c r="K396" s="36"/>
      <c r="L396" s="36"/>
      <c r="M396" s="37"/>
    </row>
    <row r="397" spans="2:13" x14ac:dyDescent="0.4">
      <c r="B397" s="30" t="s">
        <v>104</v>
      </c>
      <c r="C397" s="31">
        <v>461</v>
      </c>
      <c r="D397" s="32">
        <v>1</v>
      </c>
      <c r="E397" s="33">
        <v>0.52494577006507592</v>
      </c>
      <c r="F397" s="33">
        <v>0.32104121475054231</v>
      </c>
      <c r="G397" s="33">
        <v>0.1366594360086768</v>
      </c>
      <c r="H397" s="34">
        <v>4.1214750542299353E-2</v>
      </c>
      <c r="I397" s="35" t="s">
        <v>124</v>
      </c>
      <c r="J397" s="36"/>
      <c r="K397" s="36"/>
      <c r="L397" s="36"/>
      <c r="M397" s="37"/>
    </row>
    <row r="398" spans="2:13" x14ac:dyDescent="0.4">
      <c r="B398" s="30" t="s">
        <v>105</v>
      </c>
      <c r="C398" s="31">
        <v>500</v>
      </c>
      <c r="D398" s="32">
        <v>1</v>
      </c>
      <c r="E398" s="33">
        <v>0.87799999999999989</v>
      </c>
      <c r="F398" s="33">
        <v>0.59200000000000008</v>
      </c>
      <c r="G398" s="33">
        <v>0.49399999999999999</v>
      </c>
      <c r="H398" s="34">
        <v>0.182</v>
      </c>
      <c r="I398" s="35" t="s">
        <v>125</v>
      </c>
      <c r="J398" s="36"/>
      <c r="K398" s="36"/>
      <c r="L398" s="36"/>
      <c r="M398" s="37"/>
    </row>
    <row r="400" spans="2:13" ht="19.5" x14ac:dyDescent="0.4">
      <c r="B400" s="1" t="s">
        <v>126</v>
      </c>
    </row>
    <row r="401" spans="2:13" ht="16.5" thickBot="1" x14ac:dyDescent="0.45">
      <c r="B401" s="2" t="s">
        <v>127</v>
      </c>
    </row>
    <row r="402" spans="2:13" x14ac:dyDescent="0.4">
      <c r="B402" s="64" t="s">
        <v>128</v>
      </c>
      <c r="C402" s="65"/>
      <c r="D402" s="65"/>
      <c r="E402" s="65"/>
      <c r="F402" s="65"/>
      <c r="G402" s="65"/>
      <c r="H402" s="65"/>
      <c r="I402" s="65"/>
      <c r="J402" s="65"/>
      <c r="K402" s="65"/>
      <c r="L402" s="65"/>
      <c r="M402" s="66"/>
    </row>
    <row r="403" spans="2:13" ht="16.5" thickBot="1" x14ac:dyDescent="0.45">
      <c r="B403" s="85"/>
      <c r="C403" s="72"/>
      <c r="D403" s="72"/>
      <c r="E403" s="72"/>
      <c r="F403" s="72"/>
      <c r="G403" s="72"/>
      <c r="H403" s="72"/>
      <c r="I403" s="72"/>
      <c r="J403" s="72"/>
      <c r="K403" s="72"/>
      <c r="L403" s="72"/>
      <c r="M403" s="73"/>
    </row>
    <row r="405" spans="2:13" x14ac:dyDescent="0.4">
      <c r="G405" s="3" t="s">
        <v>109</v>
      </c>
    </row>
    <row r="406" spans="2:13" x14ac:dyDescent="0.4">
      <c r="B406" s="4"/>
      <c r="C406" s="4" t="s">
        <v>133</v>
      </c>
      <c r="D406" s="4" t="s">
        <v>282</v>
      </c>
      <c r="E406" s="4" t="s">
        <v>283</v>
      </c>
      <c r="F406" s="4" t="s">
        <v>284</v>
      </c>
      <c r="G406" s="4" t="s">
        <v>285</v>
      </c>
    </row>
    <row r="407" spans="2:13" x14ac:dyDescent="0.4">
      <c r="B407" s="4" t="s">
        <v>134</v>
      </c>
      <c r="C407" s="5">
        <v>5000</v>
      </c>
      <c r="D407" s="5">
        <v>823</v>
      </c>
      <c r="E407" s="5">
        <v>2589</v>
      </c>
      <c r="F407" s="5">
        <v>569</v>
      </c>
      <c r="G407" s="5">
        <v>1019</v>
      </c>
    </row>
    <row r="408" spans="2:13" x14ac:dyDescent="0.4">
      <c r="B408" s="6" t="s">
        <v>137</v>
      </c>
      <c r="C408" s="7">
        <v>0</v>
      </c>
      <c r="D408" s="7">
        <v>0</v>
      </c>
      <c r="E408" s="7">
        <v>0</v>
      </c>
      <c r="F408" s="7">
        <v>0</v>
      </c>
      <c r="G408" s="7">
        <v>0</v>
      </c>
    </row>
    <row r="409" spans="2:13" x14ac:dyDescent="0.4">
      <c r="B409" s="11" t="s">
        <v>138</v>
      </c>
      <c r="C409" s="12">
        <v>7.2599999999999998E-2</v>
      </c>
      <c r="D409" s="12">
        <v>8.2624544349939252E-2</v>
      </c>
      <c r="E409" s="12">
        <v>8.4202394747006568E-2</v>
      </c>
      <c r="F409" s="12">
        <v>4.0421792618629174E-2</v>
      </c>
      <c r="G409" s="12">
        <v>5.2993130520117761E-2</v>
      </c>
    </row>
    <row r="410" spans="2:13" x14ac:dyDescent="0.4">
      <c r="B410" s="11" t="s">
        <v>139</v>
      </c>
      <c r="C410" s="12">
        <v>0.12920000000000001</v>
      </c>
      <c r="D410" s="12">
        <v>0.181044957472661</v>
      </c>
      <c r="E410" s="12">
        <v>0.14329857087678641</v>
      </c>
      <c r="F410" s="12">
        <v>8.7873462214411252E-2</v>
      </c>
      <c r="G410" s="12">
        <v>7.4582924435721301E-2</v>
      </c>
    </row>
    <row r="411" spans="2:13" x14ac:dyDescent="0.4">
      <c r="B411" s="11" t="s">
        <v>140</v>
      </c>
      <c r="C411" s="12">
        <v>9.9400000000000002E-2</v>
      </c>
      <c r="D411" s="12">
        <v>0.1433778857837181</v>
      </c>
      <c r="E411" s="12">
        <v>0.10853611432985709</v>
      </c>
      <c r="F411" s="12">
        <v>5.7996485061511421E-2</v>
      </c>
      <c r="G411" s="12">
        <v>6.3788027477919534E-2</v>
      </c>
    </row>
    <row r="412" spans="2:13" x14ac:dyDescent="0.4">
      <c r="B412" s="11" t="s">
        <v>141</v>
      </c>
      <c r="C412" s="12">
        <v>0.1096</v>
      </c>
      <c r="D412" s="12">
        <v>0.14216281895504251</v>
      </c>
      <c r="E412" s="12">
        <v>0.11317110853611433</v>
      </c>
      <c r="F412" s="12">
        <v>9.3145869947275917E-2</v>
      </c>
      <c r="G412" s="12">
        <v>8.3415112855740922E-2</v>
      </c>
    </row>
    <row r="413" spans="2:13" x14ac:dyDescent="0.4">
      <c r="B413" s="11" t="s">
        <v>142</v>
      </c>
      <c r="C413" s="12">
        <v>0.1148</v>
      </c>
      <c r="D413" s="12">
        <v>0.13001215066828675</v>
      </c>
      <c r="E413" s="12">
        <v>0.12166859791425261</v>
      </c>
      <c r="F413" s="12">
        <v>8.9630931458699478E-2</v>
      </c>
      <c r="G413" s="12">
        <v>9.9116781157998032E-2</v>
      </c>
    </row>
    <row r="414" spans="2:13" x14ac:dyDescent="0.4">
      <c r="B414" s="11" t="s">
        <v>143</v>
      </c>
      <c r="C414" s="12">
        <v>0.1142</v>
      </c>
      <c r="D414" s="12">
        <v>0.10206561360874848</v>
      </c>
      <c r="E414" s="12">
        <v>0.11355735805330243</v>
      </c>
      <c r="F414" s="12">
        <v>0.12126537785588752</v>
      </c>
      <c r="G414" s="12">
        <v>0.12168792934249265</v>
      </c>
    </row>
    <row r="415" spans="2:13" x14ac:dyDescent="0.4">
      <c r="B415" s="11" t="s">
        <v>144</v>
      </c>
      <c r="C415" s="12">
        <v>9.3399999999999997E-2</v>
      </c>
      <c r="D415" s="12">
        <v>7.0473876063183477E-2</v>
      </c>
      <c r="E415" s="12">
        <v>9.8879876400154498E-2</v>
      </c>
      <c r="F415" s="12">
        <v>0.11072056239015818</v>
      </c>
      <c r="G415" s="12">
        <v>8.8321884200196266E-2</v>
      </c>
    </row>
    <row r="416" spans="2:13" x14ac:dyDescent="0.4">
      <c r="B416" s="11" t="s">
        <v>145</v>
      </c>
      <c r="C416" s="12">
        <v>0.10100000000000001</v>
      </c>
      <c r="D416" s="12">
        <v>7.7764277035236931E-2</v>
      </c>
      <c r="E416" s="12">
        <v>8.8837388953263804E-2</v>
      </c>
      <c r="F416" s="12">
        <v>0.12829525483304041</v>
      </c>
      <c r="G416" s="12">
        <v>0.13542688910696762</v>
      </c>
    </row>
    <row r="417" spans="2:7" x14ac:dyDescent="0.4">
      <c r="B417" s="11" t="s">
        <v>146</v>
      </c>
      <c r="C417" s="12">
        <v>5.8000000000000003E-2</v>
      </c>
      <c r="D417" s="12">
        <v>3.4021871202916158E-2</v>
      </c>
      <c r="E417" s="12">
        <v>5.0984936268829661E-2</v>
      </c>
      <c r="F417" s="12">
        <v>8.2601054481546574E-2</v>
      </c>
      <c r="G417" s="12">
        <v>8.1452404317958776E-2</v>
      </c>
    </row>
    <row r="418" spans="2:7" x14ac:dyDescent="0.4">
      <c r="B418" s="11" t="s">
        <v>147</v>
      </c>
      <c r="C418" s="12">
        <v>5.6399999999999999E-2</v>
      </c>
      <c r="D418" s="12">
        <v>1.8226002430133656E-2</v>
      </c>
      <c r="E418" s="12">
        <v>4.7122441096948631E-2</v>
      </c>
      <c r="F418" s="12">
        <v>8.6115992970123026E-2</v>
      </c>
      <c r="G418" s="12">
        <v>9.4210009813542689E-2</v>
      </c>
    </row>
    <row r="419" spans="2:7" x14ac:dyDescent="0.4">
      <c r="B419" s="8" t="s">
        <v>148</v>
      </c>
      <c r="C419" s="9">
        <v>5.1400000000000001E-2</v>
      </c>
      <c r="D419" s="9">
        <v>1.8226002430133656E-2</v>
      </c>
      <c r="E419" s="9">
        <v>2.9741212823483971E-2</v>
      </c>
      <c r="F419" s="9">
        <v>0.10193321616871705</v>
      </c>
      <c r="G419" s="9">
        <v>0.10500490677134446</v>
      </c>
    </row>
    <row r="420" spans="2:7" x14ac:dyDescent="0.4">
      <c r="G420" s="3" t="s">
        <v>109</v>
      </c>
    </row>
    <row r="421" spans="2:7" x14ac:dyDescent="0.4">
      <c r="B421" s="4"/>
      <c r="C421" s="4" t="s">
        <v>133</v>
      </c>
      <c r="D421" s="4" t="s">
        <v>282</v>
      </c>
      <c r="E421" s="4" t="s">
        <v>283</v>
      </c>
      <c r="F421" s="4" t="s">
        <v>284</v>
      </c>
      <c r="G421" s="4" t="s">
        <v>285</v>
      </c>
    </row>
    <row r="422" spans="2:7" x14ac:dyDescent="0.4">
      <c r="B422" s="4" t="s">
        <v>134</v>
      </c>
      <c r="C422" s="5">
        <v>5000</v>
      </c>
      <c r="D422" s="5">
        <v>823</v>
      </c>
      <c r="E422" s="5">
        <v>2589</v>
      </c>
      <c r="F422" s="5">
        <v>569</v>
      </c>
      <c r="G422" s="5">
        <v>1019</v>
      </c>
    </row>
    <row r="423" spans="2:7" x14ac:dyDescent="0.4">
      <c r="B423" s="6" t="s">
        <v>149</v>
      </c>
      <c r="C423" s="7">
        <v>2.64E-2</v>
      </c>
      <c r="D423" s="7">
        <v>1.4580801944106925E-2</v>
      </c>
      <c r="E423" s="7">
        <v>2.3947470065662418E-2</v>
      </c>
      <c r="F423" s="7">
        <v>4.0421792618629174E-2</v>
      </c>
      <c r="G423" s="7">
        <v>3.4347399411187439E-2</v>
      </c>
    </row>
    <row r="424" spans="2:7" x14ac:dyDescent="0.4">
      <c r="B424" s="11" t="s">
        <v>150</v>
      </c>
      <c r="C424" s="12">
        <v>5.0200000000000002E-2</v>
      </c>
      <c r="D424" s="12">
        <v>2.4301336573511544E-2</v>
      </c>
      <c r="E424" s="12">
        <v>4.7894940131324837E-2</v>
      </c>
      <c r="F424" s="12">
        <v>5.272407732864675E-2</v>
      </c>
      <c r="G424" s="12">
        <v>7.5564278704612367E-2</v>
      </c>
    </row>
    <row r="425" spans="2:7" x14ac:dyDescent="0.4">
      <c r="B425" s="11" t="s">
        <v>151</v>
      </c>
      <c r="C425" s="12">
        <v>0.16239999999999999</v>
      </c>
      <c r="D425" s="12">
        <v>8.9914945321992706E-2</v>
      </c>
      <c r="E425" s="12">
        <v>0.15565855542680571</v>
      </c>
      <c r="F425" s="12">
        <v>0.15992970123022848</v>
      </c>
      <c r="G425" s="12">
        <v>0.239450441609421</v>
      </c>
    </row>
    <row r="426" spans="2:7" x14ac:dyDescent="0.4">
      <c r="B426" s="11" t="s">
        <v>152</v>
      </c>
      <c r="C426" s="12">
        <v>0.15740000000000001</v>
      </c>
      <c r="D426" s="12">
        <v>0.10935601458080195</v>
      </c>
      <c r="E426" s="12">
        <v>0.16917728852838934</v>
      </c>
      <c r="F426" s="12">
        <v>0.13884007029876977</v>
      </c>
      <c r="G426" s="12">
        <v>0.17664376840039253</v>
      </c>
    </row>
    <row r="427" spans="2:7" x14ac:dyDescent="0.4">
      <c r="B427" s="11" t="s">
        <v>153</v>
      </c>
      <c r="C427" s="12">
        <v>0.13120000000000001</v>
      </c>
      <c r="D427" s="12">
        <v>0.12515188335358446</v>
      </c>
      <c r="E427" s="12">
        <v>0.13518733101583624</v>
      </c>
      <c r="F427" s="12">
        <v>0.14059753954305801</v>
      </c>
      <c r="G427" s="12">
        <v>0.12070657507360157</v>
      </c>
    </row>
    <row r="428" spans="2:7" x14ac:dyDescent="0.4">
      <c r="B428" s="11" t="s">
        <v>154</v>
      </c>
      <c r="C428" s="12">
        <v>0.1056</v>
      </c>
      <c r="D428" s="12">
        <v>0.10571081409477522</v>
      </c>
      <c r="E428" s="12">
        <v>0.11587485515643106</v>
      </c>
      <c r="F428" s="12">
        <v>9.8418277680140595E-2</v>
      </c>
      <c r="G428" s="12">
        <v>8.3415112855740922E-2</v>
      </c>
    </row>
    <row r="429" spans="2:7" x14ac:dyDescent="0.4">
      <c r="B429" s="11" t="s">
        <v>155</v>
      </c>
      <c r="C429" s="12">
        <v>0.14899999999999999</v>
      </c>
      <c r="D429" s="12">
        <v>0.20170109356014582</v>
      </c>
      <c r="E429" s="12">
        <v>0.15836230204712243</v>
      </c>
      <c r="F429" s="12">
        <v>0.14059753954305801</v>
      </c>
      <c r="G429" s="12">
        <v>8.73405299313052E-2</v>
      </c>
    </row>
    <row r="430" spans="2:7" x14ac:dyDescent="0.4">
      <c r="B430" s="11" t="s">
        <v>156</v>
      </c>
      <c r="C430" s="12">
        <v>3.9E-2</v>
      </c>
      <c r="D430" s="12">
        <v>7.6549210206561358E-2</v>
      </c>
      <c r="E430" s="12">
        <v>3.9783700270374665E-2</v>
      </c>
      <c r="F430" s="12">
        <v>1.5817223198594025E-2</v>
      </c>
      <c r="G430" s="12">
        <v>1.9627085377821395E-2</v>
      </c>
    </row>
    <row r="431" spans="2:7" x14ac:dyDescent="0.4">
      <c r="B431" s="11" t="s">
        <v>157</v>
      </c>
      <c r="C431" s="12">
        <v>1.6799999999999999E-2</v>
      </c>
      <c r="D431" s="12">
        <v>3.4021871202916158E-2</v>
      </c>
      <c r="E431" s="12">
        <v>1.8153727307840865E-2</v>
      </c>
      <c r="F431" s="12">
        <v>7.0298769771528994E-3</v>
      </c>
      <c r="G431" s="12">
        <v>4.9067713444553487E-3</v>
      </c>
    </row>
    <row r="432" spans="2:7" x14ac:dyDescent="0.4">
      <c r="B432" s="11" t="s">
        <v>158</v>
      </c>
      <c r="C432" s="12">
        <v>2.0799999999999999E-2</v>
      </c>
      <c r="D432" s="12">
        <v>5.4678007290400975E-2</v>
      </c>
      <c r="E432" s="12">
        <v>1.8926226342217072E-2</v>
      </c>
      <c r="F432" s="12">
        <v>1.054481546572935E-2</v>
      </c>
      <c r="G432" s="12">
        <v>3.9254170755642784E-3</v>
      </c>
    </row>
    <row r="433" spans="2:13" x14ac:dyDescent="0.4">
      <c r="B433" s="11" t="s">
        <v>159</v>
      </c>
      <c r="C433" s="12">
        <v>1.44E-2</v>
      </c>
      <c r="D433" s="12">
        <v>2.9161603888213851E-2</v>
      </c>
      <c r="E433" s="12">
        <v>1.3904982618771726E-2</v>
      </c>
      <c r="F433" s="12">
        <v>7.0298769771528994E-3</v>
      </c>
      <c r="G433" s="12">
        <v>7.8508341511285568E-3</v>
      </c>
    </row>
    <row r="434" spans="2:13" x14ac:dyDescent="0.4">
      <c r="B434" s="11" t="s">
        <v>160</v>
      </c>
      <c r="C434" s="12">
        <v>1.38E-2</v>
      </c>
      <c r="D434" s="12">
        <v>2.187120291616039E-2</v>
      </c>
      <c r="E434" s="12">
        <v>1.6994978756276556E-2</v>
      </c>
      <c r="F434" s="12">
        <v>5.272407732864675E-3</v>
      </c>
      <c r="G434" s="12">
        <v>3.9254170755642784E-3</v>
      </c>
    </row>
    <row r="435" spans="2:13" x14ac:dyDescent="0.4">
      <c r="B435" s="11" t="s">
        <v>161</v>
      </c>
      <c r="C435" s="12">
        <v>3.7600000000000001E-2</v>
      </c>
      <c r="D435" s="12">
        <v>7.6549210206561358E-2</v>
      </c>
      <c r="E435" s="12">
        <v>3.1286210892236384E-2</v>
      </c>
      <c r="F435" s="12">
        <v>3.8664323374340948E-2</v>
      </c>
      <c r="G435" s="12">
        <v>2.1589793915603533E-2</v>
      </c>
    </row>
    <row r="436" spans="2:13" x14ac:dyDescent="0.4">
      <c r="B436" s="8" t="s">
        <v>162</v>
      </c>
      <c r="C436" s="9">
        <v>7.5399999999999995E-2</v>
      </c>
      <c r="D436" s="9">
        <v>3.6452004860267312E-2</v>
      </c>
      <c r="E436" s="9">
        <v>5.4847431440710699E-2</v>
      </c>
      <c r="F436" s="9">
        <v>0.14411247803163443</v>
      </c>
      <c r="G436" s="9">
        <v>0.12070657507360157</v>
      </c>
    </row>
    <row r="438" spans="2:13" ht="19.5" x14ac:dyDescent="0.4">
      <c r="B438" s="1" t="s">
        <v>126</v>
      </c>
    </row>
    <row r="439" spans="2:13" ht="16.5" thickBot="1" x14ac:dyDescent="0.45">
      <c r="B439" s="2" t="s">
        <v>129</v>
      </c>
    </row>
    <row r="440" spans="2:13" x14ac:dyDescent="0.4">
      <c r="B440" s="64" t="s">
        <v>130</v>
      </c>
      <c r="C440" s="65"/>
      <c r="D440" s="65"/>
      <c r="E440" s="65"/>
      <c r="F440" s="65"/>
      <c r="G440" s="65"/>
      <c r="H440" s="65"/>
      <c r="I440" s="65"/>
      <c r="J440" s="65"/>
      <c r="K440" s="65"/>
      <c r="L440" s="65"/>
      <c r="M440" s="66"/>
    </row>
    <row r="441" spans="2:13" x14ac:dyDescent="0.4">
      <c r="B441" s="67"/>
      <c r="C441" s="68"/>
      <c r="D441" s="68"/>
      <c r="E441" s="68"/>
      <c r="F441" s="68"/>
      <c r="G441" s="68"/>
      <c r="H441" s="68"/>
      <c r="I441" s="68"/>
      <c r="J441" s="68"/>
      <c r="K441" s="68"/>
      <c r="L441" s="68"/>
      <c r="M441" s="69"/>
    </row>
    <row r="442" spans="2:13" ht="16.5" thickBot="1" x14ac:dyDescent="0.45">
      <c r="B442" s="71"/>
      <c r="C442" s="72"/>
      <c r="D442" s="72"/>
      <c r="E442" s="72"/>
      <c r="F442" s="72"/>
      <c r="G442" s="72"/>
      <c r="H442" s="72"/>
      <c r="I442" s="72"/>
      <c r="J442" s="72"/>
      <c r="K442" s="72"/>
      <c r="L442" s="72"/>
      <c r="M442" s="73"/>
    </row>
    <row r="443" spans="2:13" x14ac:dyDescent="0.4">
      <c r="G443" s="3" t="s">
        <v>109</v>
      </c>
    </row>
    <row r="444" spans="2:13" x14ac:dyDescent="0.4">
      <c r="B444" s="4" t="s">
        <v>286</v>
      </c>
      <c r="C444" s="4" t="s">
        <v>133</v>
      </c>
      <c r="D444" s="4" t="s">
        <v>282</v>
      </c>
      <c r="E444" s="4" t="s">
        <v>283</v>
      </c>
      <c r="F444" s="4" t="s">
        <v>284</v>
      </c>
      <c r="G444" s="4" t="s">
        <v>285</v>
      </c>
    </row>
    <row r="445" spans="2:13" x14ac:dyDescent="0.4">
      <c r="B445" s="6" t="s">
        <v>97</v>
      </c>
      <c r="C445" s="7">
        <v>0.12382367508667658</v>
      </c>
      <c r="D445" s="7">
        <v>0.13520408163265307</v>
      </c>
      <c r="E445" s="7">
        <v>8.9783281733746126E-2</v>
      </c>
      <c r="F445" s="7">
        <v>7.990314769975787E-2</v>
      </c>
      <c r="G445" s="7">
        <v>0.27241379310344827</v>
      </c>
    </row>
    <row r="446" spans="2:13" x14ac:dyDescent="0.4">
      <c r="B446" s="11" t="s">
        <v>287</v>
      </c>
      <c r="C446" s="12">
        <v>0.12382367508667658</v>
      </c>
      <c r="D446" s="12">
        <v>0.10841836734693877</v>
      </c>
      <c r="E446" s="12">
        <v>0.10747456877487838</v>
      </c>
      <c r="F446" s="12">
        <v>0.12348668280871671</v>
      </c>
      <c r="G446" s="12">
        <v>0.20862068965517241</v>
      </c>
    </row>
    <row r="447" spans="2:13" x14ac:dyDescent="0.4">
      <c r="B447" s="11" t="s">
        <v>99</v>
      </c>
      <c r="C447" s="12">
        <v>0.12382367508667658</v>
      </c>
      <c r="D447" s="12">
        <v>9.438775510204081E-2</v>
      </c>
      <c r="E447" s="12">
        <v>8.8898717381689515E-2</v>
      </c>
      <c r="F447" s="12">
        <v>0.11622276029055691</v>
      </c>
      <c r="G447" s="12">
        <v>0.30517241379310345</v>
      </c>
    </row>
    <row r="448" spans="2:13" x14ac:dyDescent="0.4">
      <c r="B448" s="11" t="s">
        <v>100</v>
      </c>
      <c r="C448" s="12">
        <v>0.12382367508667658</v>
      </c>
      <c r="D448" s="12">
        <v>4.7193877551020405E-2</v>
      </c>
      <c r="E448" s="12">
        <v>9.8628925254312258E-2</v>
      </c>
      <c r="F448" s="12">
        <v>0.15012106537530268</v>
      </c>
      <c r="G448" s="12">
        <v>0.30689655172413793</v>
      </c>
    </row>
    <row r="449" spans="2:7" x14ac:dyDescent="0.4">
      <c r="B449" s="11" t="s">
        <v>101</v>
      </c>
      <c r="C449" s="12">
        <v>0.12382367508667658</v>
      </c>
      <c r="D449" s="12">
        <v>6.1224489795918366E-2</v>
      </c>
      <c r="E449" s="12">
        <v>9.5975232198142413E-2</v>
      </c>
      <c r="F449" s="12">
        <v>0.15980629539951574</v>
      </c>
      <c r="G449" s="12">
        <v>0.29137931034482761</v>
      </c>
    </row>
    <row r="450" spans="2:7" x14ac:dyDescent="0.4">
      <c r="B450" s="11" t="s">
        <v>102</v>
      </c>
      <c r="C450" s="12">
        <v>0.12382367508667658</v>
      </c>
      <c r="D450" s="12">
        <v>8.9285714285714288E-2</v>
      </c>
      <c r="E450" s="12">
        <v>0.1238390092879257</v>
      </c>
      <c r="F450" s="12">
        <v>0.18401937046004843</v>
      </c>
      <c r="G450" s="12">
        <v>0.12758620689655173</v>
      </c>
    </row>
    <row r="451" spans="2:7" x14ac:dyDescent="0.4">
      <c r="B451" s="11" t="s">
        <v>103</v>
      </c>
      <c r="C451" s="12">
        <v>0.12382367508667658</v>
      </c>
      <c r="D451" s="12">
        <v>0.18239795918367346</v>
      </c>
      <c r="E451" s="12">
        <v>0.11985846970367094</v>
      </c>
      <c r="F451" s="12">
        <v>8.9588377723970949E-2</v>
      </c>
      <c r="G451" s="12">
        <v>8.4482758620689657E-2</v>
      </c>
    </row>
    <row r="452" spans="2:7" x14ac:dyDescent="0.4">
      <c r="B452" s="11" t="s">
        <v>69</v>
      </c>
      <c r="C452" s="12">
        <v>0.12382367508667658</v>
      </c>
      <c r="D452" s="12">
        <v>0.16198979591836735</v>
      </c>
      <c r="E452" s="12">
        <v>0.13135780628040689</v>
      </c>
      <c r="F452" s="12">
        <v>0.12832929782082325</v>
      </c>
      <c r="G452" s="12">
        <v>3.9655172413793106E-2</v>
      </c>
    </row>
    <row r="453" spans="2:7" x14ac:dyDescent="0.4">
      <c r="B453" s="11" t="s">
        <v>104</v>
      </c>
      <c r="C453" s="12">
        <v>0.12382367508667658</v>
      </c>
      <c r="D453" s="12">
        <v>0.10459183673469388</v>
      </c>
      <c r="E453" s="12">
        <v>0.15877930119416186</v>
      </c>
      <c r="F453" s="12">
        <v>9.6852300242130748E-2</v>
      </c>
      <c r="G453" s="12">
        <v>3.2758620689655175E-2</v>
      </c>
    </row>
    <row r="454" spans="2:7" x14ac:dyDescent="0.4">
      <c r="B454" s="8" t="s">
        <v>105</v>
      </c>
      <c r="C454" s="9">
        <v>0.12382367508667658</v>
      </c>
      <c r="D454" s="9">
        <v>6.5051020408163268E-2</v>
      </c>
      <c r="E454" s="9">
        <v>0.13047324192835028</v>
      </c>
      <c r="F454" s="9">
        <v>0.24939467312348668</v>
      </c>
      <c r="G454" s="9">
        <v>8.7931034482758616E-2</v>
      </c>
    </row>
    <row r="456" spans="2:7" x14ac:dyDescent="0.4">
      <c r="G456" s="2" t="s">
        <v>109</v>
      </c>
    </row>
    <row r="457" spans="2:7" x14ac:dyDescent="0.4">
      <c r="B457" s="4" t="s">
        <v>288</v>
      </c>
      <c r="C457" s="4" t="s">
        <v>133</v>
      </c>
      <c r="D457" s="4" t="s">
        <v>282</v>
      </c>
      <c r="E457" s="4" t="s">
        <v>283</v>
      </c>
      <c r="F457" s="4" t="s">
        <v>284</v>
      </c>
      <c r="G457" s="4" t="s">
        <v>285</v>
      </c>
    </row>
    <row r="458" spans="2:7" x14ac:dyDescent="0.4">
      <c r="B458" s="6" t="s">
        <v>289</v>
      </c>
      <c r="C458" s="7">
        <v>0.27939999999999998</v>
      </c>
      <c r="D458" s="7">
        <v>9.356014580801944E-2</v>
      </c>
      <c r="E458" s="7">
        <v>0.19466975666280417</v>
      </c>
      <c r="F458" s="7">
        <v>0.39718804920913886</v>
      </c>
      <c r="G458" s="7">
        <v>0.57899901864573111</v>
      </c>
    </row>
    <row r="459" spans="2:7" x14ac:dyDescent="0.4">
      <c r="B459" s="11" t="s">
        <v>290</v>
      </c>
      <c r="C459" s="12">
        <v>0.13400000000000001</v>
      </c>
      <c r="D459" s="12">
        <v>7.6549210206561358E-2</v>
      </c>
      <c r="E459" s="12">
        <v>0.14793356508304364</v>
      </c>
      <c r="F459" s="12">
        <v>0.15817223198594024</v>
      </c>
      <c r="G459" s="12">
        <v>0.13150147203140333</v>
      </c>
    </row>
    <row r="460" spans="2:7" x14ac:dyDescent="0.4">
      <c r="B460" s="11" t="s">
        <v>291</v>
      </c>
      <c r="C460" s="12">
        <v>0.14419999999999999</v>
      </c>
      <c r="D460" s="12">
        <v>0.15188335358444716</v>
      </c>
      <c r="E460" s="12">
        <v>0.18230977211278485</v>
      </c>
      <c r="F460" s="12">
        <v>9.6660808435852369E-2</v>
      </c>
      <c r="G460" s="12">
        <v>6.7713444553483812E-2</v>
      </c>
    </row>
    <row r="461" spans="2:7" x14ac:dyDescent="0.4">
      <c r="B461" s="11" t="s">
        <v>292</v>
      </c>
      <c r="C461" s="12">
        <v>0.12039999999999999</v>
      </c>
      <c r="D461" s="12">
        <v>0.14945321992709598</v>
      </c>
      <c r="E461" s="12">
        <v>0.13402858246427191</v>
      </c>
      <c r="F461" s="12">
        <v>9.3145869947275917E-2</v>
      </c>
      <c r="G461" s="12">
        <v>7.7526987242394499E-2</v>
      </c>
    </row>
    <row r="462" spans="2:7" x14ac:dyDescent="0.4">
      <c r="B462" s="11" t="s">
        <v>293</v>
      </c>
      <c r="C462" s="12">
        <v>7.9000000000000001E-2</v>
      </c>
      <c r="D462" s="12">
        <v>0.11786148238153099</v>
      </c>
      <c r="E462" s="12">
        <v>8.3816145229818464E-2</v>
      </c>
      <c r="F462" s="12">
        <v>6.32688927943761E-2</v>
      </c>
      <c r="G462" s="12">
        <v>4.4160942100098133E-2</v>
      </c>
    </row>
    <row r="463" spans="2:7" x14ac:dyDescent="0.4">
      <c r="B463" s="8" t="s">
        <v>294</v>
      </c>
      <c r="C463" s="9">
        <v>0.24299999999999999</v>
      </c>
      <c r="D463" s="9">
        <v>0.4106925880923451</v>
      </c>
      <c r="E463" s="9">
        <v>0.25724217844727693</v>
      </c>
      <c r="F463" s="9">
        <v>0.19156414762741653</v>
      </c>
      <c r="G463" s="9">
        <v>0.10009813542688911</v>
      </c>
    </row>
    <row r="465" spans="2:13" ht="19.5" x14ac:dyDescent="0.4">
      <c r="B465" s="1" t="s">
        <v>126</v>
      </c>
    </row>
    <row r="466" spans="2:13" ht="16.5" thickBot="1" x14ac:dyDescent="0.45">
      <c r="B466" s="2" t="s">
        <v>131</v>
      </c>
    </row>
    <row r="467" spans="2:13" x14ac:dyDescent="0.4">
      <c r="B467" s="64" t="s">
        <v>132</v>
      </c>
      <c r="C467" s="65"/>
      <c r="D467" s="65"/>
      <c r="E467" s="65"/>
      <c r="F467" s="65"/>
      <c r="G467" s="65"/>
      <c r="H467" s="65"/>
      <c r="I467" s="65"/>
      <c r="J467" s="65"/>
      <c r="K467" s="65"/>
      <c r="L467" s="65"/>
      <c r="M467" s="66"/>
    </row>
    <row r="468" spans="2:13" x14ac:dyDescent="0.4">
      <c r="B468" s="67"/>
      <c r="C468" s="68"/>
      <c r="D468" s="68"/>
      <c r="E468" s="68"/>
      <c r="F468" s="68"/>
      <c r="G468" s="68"/>
      <c r="H468" s="68"/>
      <c r="I468" s="68"/>
      <c r="J468" s="68"/>
      <c r="K468" s="68"/>
      <c r="L468" s="68"/>
      <c r="M468" s="69"/>
    </row>
    <row r="469" spans="2:13" ht="16.5" thickBot="1" x14ac:dyDescent="0.45">
      <c r="B469" s="71"/>
      <c r="C469" s="72"/>
      <c r="D469" s="72"/>
      <c r="E469" s="72"/>
      <c r="F469" s="72"/>
      <c r="G469" s="72"/>
      <c r="H469" s="72"/>
      <c r="I469" s="72"/>
      <c r="J469" s="72"/>
      <c r="K469" s="72"/>
      <c r="L469" s="72"/>
      <c r="M469" s="73"/>
    </row>
    <row r="471" spans="2:13" x14ac:dyDescent="0.4">
      <c r="G471" s="2" t="s">
        <v>109</v>
      </c>
    </row>
    <row r="472" spans="2:13" x14ac:dyDescent="0.4">
      <c r="B472" s="4" t="s">
        <v>228</v>
      </c>
      <c r="C472" s="4" t="s">
        <v>133</v>
      </c>
      <c r="D472" s="4" t="s">
        <v>282</v>
      </c>
      <c r="E472" s="4" t="s">
        <v>283</v>
      </c>
      <c r="F472" s="4" t="s">
        <v>284</v>
      </c>
      <c r="G472" s="4" t="s">
        <v>285</v>
      </c>
    </row>
    <row r="473" spans="2:13" x14ac:dyDescent="0.4">
      <c r="B473" s="14" t="s">
        <v>295</v>
      </c>
      <c r="C473" s="15">
        <v>6.1400000000000003E-2</v>
      </c>
      <c r="D473" s="15">
        <v>4.8602673147023082E-3</v>
      </c>
      <c r="E473" s="15">
        <v>0.11548860563924294</v>
      </c>
      <c r="F473" s="15">
        <v>7.0298769771528994E-3</v>
      </c>
      <c r="G473" s="15">
        <v>0</v>
      </c>
    </row>
    <row r="474" spans="2:13" x14ac:dyDescent="0.4">
      <c r="B474" s="17" t="s">
        <v>229</v>
      </c>
      <c r="C474" s="18">
        <v>0.12520000000000001</v>
      </c>
      <c r="D474" s="18">
        <v>0.24665856622114216</v>
      </c>
      <c r="E474" s="18">
        <v>0.15063731170336037</v>
      </c>
      <c r="F474" s="18">
        <v>1.4059753954305799E-2</v>
      </c>
      <c r="G474" s="18">
        <v>2.4533856722276742E-2</v>
      </c>
    </row>
    <row r="475" spans="2:13" x14ac:dyDescent="0.4">
      <c r="B475" s="17" t="s">
        <v>230</v>
      </c>
      <c r="C475" s="18">
        <v>0.16500000000000001</v>
      </c>
      <c r="D475" s="18">
        <v>0.29404617253948967</v>
      </c>
      <c r="E475" s="18">
        <v>0.19969100038624951</v>
      </c>
      <c r="F475" s="18">
        <v>2.4604569420035149E-2</v>
      </c>
      <c r="G475" s="18">
        <v>5.1030421982335622E-2</v>
      </c>
    </row>
    <row r="476" spans="2:13" x14ac:dyDescent="0.4">
      <c r="B476" s="17" t="s">
        <v>231</v>
      </c>
      <c r="C476" s="18">
        <v>0.1024</v>
      </c>
      <c r="D476" s="18">
        <v>0.19319562575941676</v>
      </c>
      <c r="E476" s="18">
        <v>0.12591734260332174</v>
      </c>
      <c r="F476" s="18">
        <v>1.5817223198594025E-2</v>
      </c>
      <c r="G476" s="18">
        <v>1.7664376840039256E-2</v>
      </c>
    </row>
    <row r="477" spans="2:13" x14ac:dyDescent="0.4">
      <c r="B477" s="17" t="s">
        <v>232</v>
      </c>
      <c r="C477" s="18">
        <v>9.2200000000000004E-2</v>
      </c>
      <c r="D477" s="18">
        <v>0.19927095990279464</v>
      </c>
      <c r="E477" s="18">
        <v>0.10814986481266899</v>
      </c>
      <c r="F477" s="18">
        <v>1.5817223198594025E-2</v>
      </c>
      <c r="G477" s="18">
        <v>7.8508341511285568E-3</v>
      </c>
    </row>
    <row r="478" spans="2:13" x14ac:dyDescent="0.4">
      <c r="B478" s="17" t="s">
        <v>296</v>
      </c>
      <c r="C478" s="18">
        <v>7.5800000000000006E-2</v>
      </c>
      <c r="D478" s="18">
        <v>0.15795868772782504</v>
      </c>
      <c r="E478" s="18">
        <v>9.154113557358054E-2</v>
      </c>
      <c r="F478" s="18">
        <v>3.5149384885764497E-3</v>
      </c>
      <c r="G478" s="18">
        <v>9.8135426889106973E-3</v>
      </c>
    </row>
    <row r="479" spans="2:13" x14ac:dyDescent="0.4">
      <c r="B479" s="17" t="s">
        <v>297</v>
      </c>
      <c r="C479" s="18">
        <v>7.1599999999999997E-2</v>
      </c>
      <c r="D479" s="18">
        <v>0.24787363304981774</v>
      </c>
      <c r="E479" s="18">
        <v>5.8323677095403634E-2</v>
      </c>
      <c r="F479" s="18">
        <v>1.7574692442882249E-3</v>
      </c>
      <c r="G479" s="18">
        <v>1.9627085377821392E-3</v>
      </c>
    </row>
    <row r="480" spans="2:13" x14ac:dyDescent="0.4">
      <c r="B480" s="17" t="s">
        <v>298</v>
      </c>
      <c r="C480" s="18">
        <v>0.17460000000000001</v>
      </c>
      <c r="D480" s="18">
        <v>0.31834750911300119</v>
      </c>
      <c r="E480" s="18">
        <v>0.22132097334878331</v>
      </c>
      <c r="F480" s="18">
        <v>2.6362038664323375E-2</v>
      </c>
      <c r="G480" s="18">
        <v>2.2571148184494603E-2</v>
      </c>
    </row>
    <row r="481" spans="2:7" x14ac:dyDescent="0.4">
      <c r="B481" s="17" t="s">
        <v>299</v>
      </c>
      <c r="C481" s="18">
        <v>0.23860000000000001</v>
      </c>
      <c r="D481" s="18">
        <v>0.33414337788578374</v>
      </c>
      <c r="E481" s="18">
        <v>0.32097334878331402</v>
      </c>
      <c r="F481" s="18">
        <v>3.6906854130052721E-2</v>
      </c>
      <c r="G481" s="18">
        <v>6.47693817468106E-2</v>
      </c>
    </row>
    <row r="482" spans="2:7" x14ac:dyDescent="0.4">
      <c r="B482" s="17" t="s">
        <v>233</v>
      </c>
      <c r="C482" s="18">
        <v>0.1062</v>
      </c>
      <c r="D482" s="18">
        <v>0.24058323207776428</v>
      </c>
      <c r="E482" s="18">
        <v>0.12166859791425261</v>
      </c>
      <c r="F482" s="18">
        <v>1.054481546572935E-2</v>
      </c>
      <c r="G482" s="18">
        <v>1.1776251226692836E-2</v>
      </c>
    </row>
    <row r="483" spans="2:7" x14ac:dyDescent="0.4">
      <c r="B483" s="17" t="s">
        <v>300</v>
      </c>
      <c r="C483" s="18">
        <v>7.9399999999999998E-2</v>
      </c>
      <c r="D483" s="18">
        <v>0.19927095990279464</v>
      </c>
      <c r="E483" s="18">
        <v>8.1884897643877949E-2</v>
      </c>
      <c r="F483" s="18">
        <v>8.7873462214411256E-3</v>
      </c>
      <c r="G483" s="18">
        <v>1.5701668302257114E-2</v>
      </c>
    </row>
    <row r="484" spans="2:7" x14ac:dyDescent="0.4">
      <c r="B484" s="17" t="s">
        <v>234</v>
      </c>
      <c r="C484" s="18">
        <v>0.1502</v>
      </c>
      <c r="D484" s="18">
        <v>0.32320777642770354</v>
      </c>
      <c r="E484" s="18">
        <v>0.17497103128621089</v>
      </c>
      <c r="F484" s="18">
        <v>1.2302284710017574E-2</v>
      </c>
      <c r="G484" s="18">
        <v>2.4533856722276742E-2</v>
      </c>
    </row>
    <row r="485" spans="2:7" x14ac:dyDescent="0.4">
      <c r="B485" s="17" t="s">
        <v>301</v>
      </c>
      <c r="C485" s="18">
        <v>8.4400000000000003E-2</v>
      </c>
      <c r="D485" s="18">
        <v>0.19562575941676794</v>
      </c>
      <c r="E485" s="18">
        <v>9.6948628814213983E-2</v>
      </c>
      <c r="F485" s="18">
        <v>5.272407732864675E-3</v>
      </c>
      <c r="G485" s="18">
        <v>6.8694798822374874E-3</v>
      </c>
    </row>
    <row r="486" spans="2:7" x14ac:dyDescent="0.4">
      <c r="B486" s="17" t="s">
        <v>302</v>
      </c>
      <c r="C486" s="18">
        <v>6.5199999999999994E-2</v>
      </c>
      <c r="D486" s="18">
        <v>0.25151883353584448</v>
      </c>
      <c r="E486" s="18">
        <v>4.4418694476631902E-2</v>
      </c>
      <c r="F486" s="18">
        <v>3.5149384885764497E-3</v>
      </c>
      <c r="G486" s="18">
        <v>1.9627085377821392E-3</v>
      </c>
    </row>
    <row r="487" spans="2:7" x14ac:dyDescent="0.4">
      <c r="B487" s="17" t="s">
        <v>235</v>
      </c>
      <c r="C487" s="18">
        <v>5.7000000000000002E-2</v>
      </c>
      <c r="D487" s="18">
        <v>0.27217496962332927</v>
      </c>
      <c r="E487" s="18">
        <v>2.20162224797219E-2</v>
      </c>
      <c r="F487" s="18">
        <v>3.5149384885764497E-3</v>
      </c>
      <c r="G487" s="18">
        <v>1.9627085377821392E-3</v>
      </c>
    </row>
    <row r="488" spans="2:7" x14ac:dyDescent="0.4">
      <c r="B488" s="17" t="s">
        <v>236</v>
      </c>
      <c r="C488" s="18">
        <v>9.8799999999999999E-2</v>
      </c>
      <c r="D488" s="18">
        <v>0.24787363304981774</v>
      </c>
      <c r="E488" s="18">
        <v>9.8879876400154498E-2</v>
      </c>
      <c r="F488" s="18">
        <v>8.7873462214411256E-3</v>
      </c>
      <c r="G488" s="18">
        <v>2.8459273797841019E-2</v>
      </c>
    </row>
    <row r="489" spans="2:7" x14ac:dyDescent="0.4">
      <c r="B489" s="17" t="s">
        <v>237</v>
      </c>
      <c r="C489" s="18">
        <v>0.11899999999999999</v>
      </c>
      <c r="D489" s="18">
        <v>0.28311057108140947</v>
      </c>
      <c r="E489" s="18">
        <v>0.13209733487833139</v>
      </c>
      <c r="F489" s="18">
        <v>8.7873462214411256E-3</v>
      </c>
      <c r="G489" s="18">
        <v>1.4720314033366046E-2</v>
      </c>
    </row>
    <row r="490" spans="2:7" x14ac:dyDescent="0.4">
      <c r="B490" s="17" t="s">
        <v>238</v>
      </c>
      <c r="C490" s="18">
        <v>5.8200000000000002E-2</v>
      </c>
      <c r="D490" s="18">
        <v>0.30133657351154314</v>
      </c>
      <c r="E490" s="18">
        <v>1.5836230204712243E-2</v>
      </c>
      <c r="F490" s="18">
        <v>3.5149384885764497E-3</v>
      </c>
      <c r="G490" s="18">
        <v>0</v>
      </c>
    </row>
    <row r="491" spans="2:7" x14ac:dyDescent="0.4">
      <c r="B491" s="17" t="s">
        <v>172</v>
      </c>
      <c r="C491" s="18">
        <v>2.7400000000000001E-2</v>
      </c>
      <c r="D491" s="18">
        <v>7.2904009720534627E-3</v>
      </c>
      <c r="E491" s="18">
        <v>3.8624951718810351E-4</v>
      </c>
      <c r="F491" s="18">
        <v>0.22847100175746923</v>
      </c>
      <c r="G491" s="18">
        <v>0</v>
      </c>
    </row>
    <row r="492" spans="2:7" x14ac:dyDescent="0.4">
      <c r="B492" s="17" t="s">
        <v>303</v>
      </c>
      <c r="C492" s="18">
        <v>9.8000000000000004E-2</v>
      </c>
      <c r="D492" s="18">
        <v>7.2904009720534627E-3</v>
      </c>
      <c r="E492" s="18">
        <v>2.3174971031286212E-2</v>
      </c>
      <c r="F492" s="18">
        <v>0.74165202108963091</v>
      </c>
      <c r="G492" s="18">
        <v>1.9627085377821392E-3</v>
      </c>
    </row>
    <row r="493" spans="2:7" x14ac:dyDescent="0.4">
      <c r="B493" s="19" t="s">
        <v>239</v>
      </c>
      <c r="C493" s="20">
        <v>0.1782</v>
      </c>
      <c r="D493" s="20">
        <v>0</v>
      </c>
      <c r="E493" s="20">
        <v>9.2699884125144842E-3</v>
      </c>
      <c r="F493" s="20">
        <v>1.7574692442882249E-3</v>
      </c>
      <c r="G493" s="20">
        <v>0.8498527968596663</v>
      </c>
    </row>
  </sheetData>
  <mergeCells count="16">
    <mergeCell ref="I387:M387"/>
    <mergeCell ref="B402:M403"/>
    <mergeCell ref="B440:M442"/>
    <mergeCell ref="B467:M469"/>
    <mergeCell ref="B222:M226"/>
    <mergeCell ref="B255:M259"/>
    <mergeCell ref="B287:M291"/>
    <mergeCell ref="B321:M325"/>
    <mergeCell ref="B356:M360"/>
    <mergeCell ref="B382:M384"/>
    <mergeCell ref="B189:M193"/>
    <mergeCell ref="B36:M42"/>
    <mergeCell ref="B69:M75"/>
    <mergeCell ref="B102:M106"/>
    <mergeCell ref="B125:M128"/>
    <mergeCell ref="B156:M162"/>
  </mergeCells>
  <phoneticPr fontId="3"/>
  <conditionalFormatting sqref="C15:M17 C12:M13">
    <cfRule type="dataBar" priority="31">
      <dataBar>
        <cfvo type="min"/>
        <cfvo type="max"/>
        <color theme="4" tint="0.39997558519241921"/>
      </dataBar>
      <extLst>
        <ext xmlns:x14="http://schemas.microsoft.com/office/spreadsheetml/2009/9/main" uri="{B025F937-C7B1-47D3-B67F-A62EFF666E3E}">
          <x14:id>{E872090A-901E-4E06-B040-27020DA750B2}</x14:id>
        </ext>
      </extLst>
    </cfRule>
  </conditionalFormatting>
  <conditionalFormatting sqref="C21:M32 C18:M19">
    <cfRule type="dataBar" priority="30">
      <dataBar>
        <cfvo type="min"/>
        <cfvo type="max"/>
        <color theme="4" tint="0.39997558519241921"/>
      </dataBar>
      <extLst>
        <ext xmlns:x14="http://schemas.microsoft.com/office/spreadsheetml/2009/9/main" uri="{B025F937-C7B1-47D3-B67F-A62EFF666E3E}">
          <x14:id>{72C4465E-0BAD-467A-8291-83FB13987447}</x14:id>
        </ext>
      </extLst>
    </cfRule>
  </conditionalFormatting>
  <conditionalFormatting sqref="C108:M109 C111:M120">
    <cfRule type="dataBar" priority="29">
      <dataBar>
        <cfvo type="min"/>
        <cfvo type="max"/>
        <color theme="4" tint="0.39997558519241921"/>
      </dataBar>
      <extLst>
        <ext xmlns:x14="http://schemas.microsoft.com/office/spreadsheetml/2009/9/main" uri="{B025F937-C7B1-47D3-B67F-A62EFF666E3E}">
          <x14:id>{88834162-234A-440A-ADC5-F7B6E20DB54B}</x14:id>
        </ext>
      </extLst>
    </cfRule>
  </conditionalFormatting>
  <conditionalFormatting sqref="D111:M120">
    <cfRule type="expression" dxfId="17" priority="27">
      <formula>D111-$C111&lt;-0.05</formula>
    </cfRule>
    <cfRule type="expression" dxfId="16" priority="28">
      <formula>D111-$C111&gt;0.05</formula>
    </cfRule>
  </conditionalFormatting>
  <conditionalFormatting sqref="C132:M152">
    <cfRule type="expression" dxfId="15" priority="32">
      <formula>RANK(C132,C$132:C$152,0)&lt;=3</formula>
    </cfRule>
    <cfRule type="dataBar" priority="33">
      <dataBar>
        <cfvo type="min"/>
        <cfvo type="max"/>
        <color theme="4" tint="0.39997558519241921"/>
      </dataBar>
      <extLst>
        <ext xmlns:x14="http://schemas.microsoft.com/office/spreadsheetml/2009/9/main" uri="{B025F937-C7B1-47D3-B67F-A62EFF666E3E}">
          <x14:id>{8A35B554-86E4-4AD2-AAC1-971E957847A3}</x14:id>
        </ext>
      </extLst>
    </cfRule>
  </conditionalFormatting>
  <conditionalFormatting sqref="C164:M164">
    <cfRule type="dataBar" priority="26">
      <dataBar>
        <cfvo type="min"/>
        <cfvo type="max"/>
        <color theme="4" tint="0.39997558519241921"/>
      </dataBar>
      <extLst>
        <ext xmlns:x14="http://schemas.microsoft.com/office/spreadsheetml/2009/9/main" uri="{B025F937-C7B1-47D3-B67F-A62EFF666E3E}">
          <x14:id>{9C9F34DF-39B8-4E8E-A82A-97C59E30B705}</x14:id>
        </ext>
      </extLst>
    </cfRule>
  </conditionalFormatting>
  <conditionalFormatting sqref="C166:M171">
    <cfRule type="dataBar" priority="34">
      <dataBar>
        <cfvo type="min"/>
        <cfvo type="max"/>
        <color theme="4" tint="0.39997558519241921"/>
      </dataBar>
      <extLst>
        <ext xmlns:x14="http://schemas.microsoft.com/office/spreadsheetml/2009/9/main" uri="{B025F937-C7B1-47D3-B67F-A62EFF666E3E}">
          <x14:id>{C1AB317B-A135-49A5-9E8E-64A3ECA1238A}</x14:id>
        </ext>
      </extLst>
    </cfRule>
  </conditionalFormatting>
  <conditionalFormatting sqref="C173:L173">
    <cfRule type="dataBar" priority="25">
      <dataBar>
        <cfvo type="min"/>
        <cfvo type="max"/>
        <color theme="4" tint="0.39997558519241921"/>
      </dataBar>
      <extLst>
        <ext xmlns:x14="http://schemas.microsoft.com/office/spreadsheetml/2009/9/main" uri="{B025F937-C7B1-47D3-B67F-A62EFF666E3E}">
          <x14:id>{A4A088C0-BE25-4691-B133-FE828E797AA0}</x14:id>
        </ext>
      </extLst>
    </cfRule>
  </conditionalFormatting>
  <conditionalFormatting sqref="M173">
    <cfRule type="dataBar" priority="24">
      <dataBar>
        <cfvo type="min"/>
        <cfvo type="max"/>
        <color theme="4" tint="0.39997558519241921"/>
      </dataBar>
      <extLst>
        <ext xmlns:x14="http://schemas.microsoft.com/office/spreadsheetml/2009/9/main" uri="{B025F937-C7B1-47D3-B67F-A62EFF666E3E}">
          <x14:id>{9938CB9B-8CD3-4EDD-8ADA-CDA123AF9340}</x14:id>
        </ext>
      </extLst>
    </cfRule>
  </conditionalFormatting>
  <conditionalFormatting sqref="C175:M178">
    <cfRule type="dataBar" priority="35">
      <dataBar>
        <cfvo type="min"/>
        <cfvo type="max"/>
        <color theme="4" tint="0.39997558519241921"/>
      </dataBar>
      <extLst>
        <ext xmlns:x14="http://schemas.microsoft.com/office/spreadsheetml/2009/9/main" uri="{B025F937-C7B1-47D3-B67F-A62EFF666E3E}">
          <x14:id>{1473E922-FE32-489E-880E-355DFD3F6FFF}</x14:id>
        </ext>
      </extLst>
    </cfRule>
  </conditionalFormatting>
  <conditionalFormatting sqref="C217:M217 C195:M195">
    <cfRule type="dataBar" priority="23">
      <dataBar>
        <cfvo type="min"/>
        <cfvo type="max"/>
        <color theme="4" tint="0.39997558519241921"/>
      </dataBar>
      <extLst>
        <ext xmlns:x14="http://schemas.microsoft.com/office/spreadsheetml/2009/9/main" uri="{B025F937-C7B1-47D3-B67F-A62EFF666E3E}">
          <x14:id>{AE72DA82-E562-4EE2-84A2-B81998C3D9CC}</x14:id>
        </ext>
      </extLst>
    </cfRule>
  </conditionalFormatting>
  <conditionalFormatting sqref="C197:M216">
    <cfRule type="expression" dxfId="14" priority="36">
      <formula>RANK(C197,C$195:C$211,0)&lt;=3</formula>
    </cfRule>
    <cfRule type="dataBar" priority="37">
      <dataBar>
        <cfvo type="min"/>
        <cfvo type="max"/>
        <color theme="4" tint="0.39997558519241921"/>
      </dataBar>
      <extLst>
        <ext xmlns:x14="http://schemas.microsoft.com/office/spreadsheetml/2009/9/main" uri="{B025F937-C7B1-47D3-B67F-A62EFF666E3E}">
          <x14:id>{0E398633-9D15-4B99-A873-C81AF440EF7C}</x14:id>
        </ext>
      </extLst>
    </cfRule>
  </conditionalFormatting>
  <conditionalFormatting sqref="C228:M228 C248:M248">
    <cfRule type="dataBar" priority="22">
      <dataBar>
        <cfvo type="min"/>
        <cfvo type="max"/>
        <color theme="4" tint="0.39997558519241921"/>
      </dataBar>
      <extLst>
        <ext xmlns:x14="http://schemas.microsoft.com/office/spreadsheetml/2009/9/main" uri="{B025F937-C7B1-47D3-B67F-A62EFF666E3E}">
          <x14:id>{38A2F0C4-0381-453A-959E-2D522C7BCC09}</x14:id>
        </ext>
      </extLst>
    </cfRule>
  </conditionalFormatting>
  <conditionalFormatting sqref="C230:M247">
    <cfRule type="expression" dxfId="13" priority="20">
      <formula>RANK(C230,C$230:C$247,0)&lt;=3</formula>
    </cfRule>
    <cfRule type="dataBar" priority="21">
      <dataBar>
        <cfvo type="min"/>
        <cfvo type="max"/>
        <color theme="4" tint="0.39997558519241921"/>
      </dataBar>
      <extLst>
        <ext xmlns:x14="http://schemas.microsoft.com/office/spreadsheetml/2009/9/main" uri="{B025F937-C7B1-47D3-B67F-A62EFF666E3E}">
          <x14:id>{8ED0631A-A3D4-4C6F-A55B-83DDBD1CE629}</x14:id>
        </ext>
      </extLst>
    </cfRule>
  </conditionalFormatting>
  <conditionalFormatting sqref="C283:M283 C260:M260">
    <cfRule type="dataBar" priority="19">
      <dataBar>
        <cfvo type="min"/>
        <cfvo type="max"/>
        <color theme="4" tint="0.39997558519241921"/>
      </dataBar>
      <extLst>
        <ext xmlns:x14="http://schemas.microsoft.com/office/spreadsheetml/2009/9/main" uri="{B025F937-C7B1-47D3-B67F-A62EFF666E3E}">
          <x14:id>{F2DF9FD5-2A15-4BDA-9E6E-2B32E3B26ED8}</x14:id>
        </ext>
      </extLst>
    </cfRule>
  </conditionalFormatting>
  <conditionalFormatting sqref="C262:M282">
    <cfRule type="expression" dxfId="12" priority="17">
      <formula>RANK(C262,C$262:C$282,0)&lt;=3</formula>
    </cfRule>
    <cfRule type="dataBar" priority="18">
      <dataBar>
        <cfvo type="min"/>
        <cfvo type="max"/>
        <color theme="4" tint="0.39997558519241921"/>
      </dataBar>
      <extLst>
        <ext xmlns:x14="http://schemas.microsoft.com/office/spreadsheetml/2009/9/main" uri="{B025F937-C7B1-47D3-B67F-A62EFF666E3E}">
          <x14:id>{B839815F-CCB7-4D26-A0B8-03D543F4A670}</x14:id>
        </ext>
      </extLst>
    </cfRule>
  </conditionalFormatting>
  <conditionalFormatting sqref="C293:L293">
    <cfRule type="dataBar" priority="16">
      <dataBar>
        <cfvo type="min"/>
        <cfvo type="max"/>
        <color theme="4" tint="0.39997558519241921"/>
      </dataBar>
      <extLst>
        <ext xmlns:x14="http://schemas.microsoft.com/office/spreadsheetml/2009/9/main" uri="{B025F937-C7B1-47D3-B67F-A62EFF666E3E}">
          <x14:id>{71F5795A-BC87-455E-8858-E4717BD59E3B}</x14:id>
        </ext>
      </extLst>
    </cfRule>
  </conditionalFormatting>
  <conditionalFormatting sqref="M293">
    <cfRule type="dataBar" priority="15">
      <dataBar>
        <cfvo type="min"/>
        <cfvo type="max"/>
        <color theme="4" tint="0.39997558519241921"/>
      </dataBar>
      <extLst>
        <ext xmlns:x14="http://schemas.microsoft.com/office/spreadsheetml/2009/9/main" uri="{B025F937-C7B1-47D3-B67F-A62EFF666E3E}">
          <x14:id>{61094C48-B62E-473C-B5B8-BA86ACB69523}</x14:id>
        </ext>
      </extLst>
    </cfRule>
  </conditionalFormatting>
  <conditionalFormatting sqref="C306:L306">
    <cfRule type="dataBar" priority="14">
      <dataBar>
        <cfvo type="min"/>
        <cfvo type="max"/>
        <color theme="4" tint="0.39997558519241921"/>
      </dataBar>
      <extLst>
        <ext xmlns:x14="http://schemas.microsoft.com/office/spreadsheetml/2009/9/main" uri="{B025F937-C7B1-47D3-B67F-A62EFF666E3E}">
          <x14:id>{99DABE2E-8011-492D-BD05-1D84FB4D32ED}</x14:id>
        </ext>
      </extLst>
    </cfRule>
  </conditionalFormatting>
  <conditionalFormatting sqref="M306">
    <cfRule type="dataBar" priority="13">
      <dataBar>
        <cfvo type="min"/>
        <cfvo type="max"/>
        <color theme="4" tint="0.39997558519241921"/>
      </dataBar>
      <extLst>
        <ext xmlns:x14="http://schemas.microsoft.com/office/spreadsheetml/2009/9/main" uri="{B025F937-C7B1-47D3-B67F-A62EFF666E3E}">
          <x14:id>{16B38B3A-1426-42FA-B49D-E654158BE031}</x14:id>
        </ext>
      </extLst>
    </cfRule>
  </conditionalFormatting>
  <conditionalFormatting sqref="C47:M60 C44:M45">
    <cfRule type="dataBar" priority="12">
      <dataBar>
        <cfvo type="min"/>
        <cfvo type="max"/>
        <color theme="4" tint="0.39997558519241921"/>
      </dataBar>
      <extLst>
        <ext xmlns:x14="http://schemas.microsoft.com/office/spreadsheetml/2009/9/main" uri="{B025F937-C7B1-47D3-B67F-A62EFF666E3E}">
          <x14:id>{AD8559DD-B041-4F3F-ACBF-9DE63605A101}</x14:id>
        </ext>
      </extLst>
    </cfRule>
  </conditionalFormatting>
  <conditionalFormatting sqref="C329:M343">
    <cfRule type="expression" dxfId="11" priority="9">
      <formula>RANK(C329,C$329:C$343,0)&lt;=3</formula>
    </cfRule>
    <cfRule type="dataBar" priority="11">
      <dataBar>
        <cfvo type="min"/>
        <cfvo type="max"/>
        <color theme="4" tint="0.39997558519241921"/>
      </dataBar>
      <extLst>
        <ext xmlns:x14="http://schemas.microsoft.com/office/spreadsheetml/2009/9/main" uri="{B025F937-C7B1-47D3-B67F-A62EFF666E3E}">
          <x14:id>{1F509CD4-4629-4203-AD1B-10754A00CF0E}</x14:id>
        </ext>
      </extLst>
    </cfRule>
  </conditionalFormatting>
  <conditionalFormatting sqref="C327:M327">
    <cfRule type="dataBar" priority="10">
      <dataBar>
        <cfvo type="min"/>
        <cfvo type="max"/>
        <color theme="4" tint="0.39997558519241921"/>
      </dataBar>
      <extLst>
        <ext xmlns:x14="http://schemas.microsoft.com/office/spreadsheetml/2009/9/main" uri="{B025F937-C7B1-47D3-B67F-A62EFF666E3E}">
          <x14:id>{98AF85F0-882E-4091-B612-EC0691D59B9E}</x14:id>
        </ext>
      </extLst>
    </cfRule>
  </conditionalFormatting>
  <conditionalFormatting sqref="J362:M362 C362">
    <cfRule type="dataBar" priority="8">
      <dataBar>
        <cfvo type="min"/>
        <cfvo type="max"/>
        <color theme="4" tint="0.39997558519241921"/>
      </dataBar>
      <extLst>
        <ext xmlns:x14="http://schemas.microsoft.com/office/spreadsheetml/2009/9/main" uri="{B025F937-C7B1-47D3-B67F-A62EFF666E3E}">
          <x14:id>{4DF5ADDC-AB61-48EF-8CC0-26352B7D9140}</x14:id>
        </ext>
      </extLst>
    </cfRule>
  </conditionalFormatting>
  <conditionalFormatting sqref="C364:M373">
    <cfRule type="expression" dxfId="10" priority="5">
      <formula>RANK(C364,C$364:C$373,0)&lt;=3</formula>
    </cfRule>
    <cfRule type="dataBar" priority="7">
      <dataBar>
        <cfvo type="min"/>
        <cfvo type="max"/>
        <color theme="4" tint="0.39997558519241921"/>
      </dataBar>
      <extLst>
        <ext xmlns:x14="http://schemas.microsoft.com/office/spreadsheetml/2009/9/main" uri="{B025F937-C7B1-47D3-B67F-A62EFF666E3E}">
          <x14:id>{292BCFF1-44B6-4ECD-A15A-0B69061DEB90}</x14:id>
        </ext>
      </extLst>
    </cfRule>
  </conditionalFormatting>
  <conditionalFormatting sqref="D362:I362">
    <cfRule type="dataBar" priority="6">
      <dataBar>
        <cfvo type="min"/>
        <cfvo type="max"/>
        <color theme="4" tint="0.39997558519241921"/>
      </dataBar>
      <extLst>
        <ext xmlns:x14="http://schemas.microsoft.com/office/spreadsheetml/2009/9/main" uri="{B025F937-C7B1-47D3-B67F-A62EFF666E3E}">
          <x14:id>{EA1B1181-9CF3-4621-9550-9FC7201B9625}</x14:id>
        </ext>
      </extLst>
    </cfRule>
  </conditionalFormatting>
  <conditionalFormatting sqref="C375:M375 C345:M345">
    <cfRule type="dataBar" priority="4">
      <dataBar>
        <cfvo type="min"/>
        <cfvo type="max"/>
        <color theme="4" tint="0.39997558519241921"/>
      </dataBar>
      <extLst>
        <ext xmlns:x14="http://schemas.microsoft.com/office/spreadsheetml/2009/9/main" uri="{B025F937-C7B1-47D3-B67F-A62EFF666E3E}">
          <x14:id>{EBB2440C-EEA4-4E5B-8233-37527F9815B6}</x14:id>
        </ext>
      </extLst>
    </cfRule>
  </conditionalFormatting>
  <conditionalFormatting sqref="C377:M378">
    <cfRule type="dataBar" priority="3">
      <dataBar>
        <cfvo type="min"/>
        <cfvo type="max"/>
        <color theme="4" tint="0.39997558519241921"/>
      </dataBar>
      <extLst>
        <ext xmlns:x14="http://schemas.microsoft.com/office/spreadsheetml/2009/9/main" uri="{B025F937-C7B1-47D3-B67F-A62EFF666E3E}">
          <x14:id>{632E9FC6-A8FB-4125-B07E-F8A703A6C307}</x14:id>
        </ext>
      </extLst>
    </cfRule>
  </conditionalFormatting>
  <conditionalFormatting sqref="C347:M353">
    <cfRule type="expression" dxfId="9" priority="38">
      <formula>RANK(C347,C$347:C$353,0)=1</formula>
    </cfRule>
    <cfRule type="dataBar" priority="39">
      <dataBar>
        <cfvo type="min"/>
        <cfvo type="max"/>
        <color theme="4" tint="0.39997558519241921"/>
      </dataBar>
      <extLst>
        <ext xmlns:x14="http://schemas.microsoft.com/office/spreadsheetml/2009/9/main" uri="{B025F937-C7B1-47D3-B67F-A62EFF666E3E}">
          <x14:id>{00633C0F-5242-4B96-BC65-C349EFBD75E7}</x14:id>
        </ext>
      </extLst>
    </cfRule>
  </conditionalFormatting>
  <conditionalFormatting sqref="E388:H398">
    <cfRule type="dataBar" priority="2">
      <dataBar>
        <cfvo type="min"/>
        <cfvo type="max"/>
        <color theme="4"/>
      </dataBar>
      <extLst>
        <ext xmlns:x14="http://schemas.microsoft.com/office/spreadsheetml/2009/9/main" uri="{B025F937-C7B1-47D3-B67F-A62EFF666E3E}">
          <x14:id>{188F837D-A776-4E12-8AA4-6A4BB33ABED2}</x14:id>
        </ext>
      </extLst>
    </cfRule>
  </conditionalFormatting>
  <conditionalFormatting sqref="C408:G419 C405:G406">
    <cfRule type="dataBar" priority="40">
      <dataBar>
        <cfvo type="min"/>
        <cfvo type="max"/>
        <color theme="4" tint="0.39997558519241921"/>
      </dataBar>
      <extLst>
        <ext xmlns:x14="http://schemas.microsoft.com/office/spreadsheetml/2009/9/main" uri="{B025F937-C7B1-47D3-B67F-A62EFF666E3E}">
          <x14:id>{852EB9A6-2BD0-4CD4-9A81-5418FB1DFA68}</x14:id>
        </ext>
      </extLst>
    </cfRule>
  </conditionalFormatting>
  <conditionalFormatting sqref="C423:G436 C420:G421">
    <cfRule type="dataBar" priority="41">
      <dataBar>
        <cfvo type="min"/>
        <cfvo type="max"/>
        <color theme="4" tint="0.39997558519241921"/>
      </dataBar>
      <extLst>
        <ext xmlns:x14="http://schemas.microsoft.com/office/spreadsheetml/2009/9/main" uri="{B025F937-C7B1-47D3-B67F-A62EFF666E3E}">
          <x14:id>{3AA21F19-A0E3-443B-B3BB-A6AB166EBA53}</x14:id>
        </ext>
      </extLst>
    </cfRule>
  </conditionalFormatting>
  <conditionalFormatting sqref="G443">
    <cfRule type="dataBar" priority="1">
      <dataBar>
        <cfvo type="min"/>
        <cfvo type="max"/>
        <color theme="4" tint="0.39997558519241921"/>
      </dataBar>
      <extLst>
        <ext xmlns:x14="http://schemas.microsoft.com/office/spreadsheetml/2009/9/main" uri="{B025F937-C7B1-47D3-B67F-A62EFF666E3E}">
          <x14:id>{F1927374-2969-4444-9971-B815A30D897A}</x14:id>
        </ext>
      </extLst>
    </cfRule>
  </conditionalFormatting>
  <conditionalFormatting sqref="C443:F443">
    <cfRule type="dataBar" priority="42">
      <dataBar>
        <cfvo type="min"/>
        <cfvo type="max"/>
        <color theme="4" tint="0.39997558519241921"/>
      </dataBar>
      <extLst>
        <ext xmlns:x14="http://schemas.microsoft.com/office/spreadsheetml/2009/9/main" uri="{B025F937-C7B1-47D3-B67F-A62EFF666E3E}">
          <x14:id>{3EF2AB36-D655-4092-92E1-63BEF63BA9AB}</x14:id>
        </ext>
      </extLst>
    </cfRule>
  </conditionalFormatting>
  <conditionalFormatting sqref="C458:G463">
    <cfRule type="dataBar" priority="43">
      <dataBar>
        <cfvo type="min"/>
        <cfvo type="max"/>
        <color theme="4" tint="0.39997558519241921"/>
      </dataBar>
      <extLst>
        <ext xmlns:x14="http://schemas.microsoft.com/office/spreadsheetml/2009/9/main" uri="{B025F937-C7B1-47D3-B67F-A62EFF666E3E}">
          <x14:id>{A8F5135E-5B96-4EB6-9086-A96E32919B10}</x14:id>
        </ext>
      </extLst>
    </cfRule>
  </conditionalFormatting>
  <conditionalFormatting sqref="C473:F493">
    <cfRule type="dataBar" priority="45">
      <dataBar>
        <cfvo type="min"/>
        <cfvo type="max"/>
        <color theme="4" tint="0.39997558519241921"/>
      </dataBar>
      <extLst>
        <ext xmlns:x14="http://schemas.microsoft.com/office/spreadsheetml/2009/9/main" uri="{B025F937-C7B1-47D3-B67F-A62EFF666E3E}">
          <x14:id>{97662460-CADD-405B-BF6B-1C8503BFB182}</x14:id>
        </ext>
      </extLst>
    </cfRule>
  </conditionalFormatting>
  <conditionalFormatting sqref="G473:G493">
    <cfRule type="expression" dxfId="8" priority="46">
      <formula>RANK(G473,I$268:I$288,0)&lt;=3</formula>
    </cfRule>
    <cfRule type="dataBar" priority="47">
      <dataBar>
        <cfvo type="min"/>
        <cfvo type="max"/>
        <color theme="4" tint="0.39997558519241921"/>
      </dataBar>
      <extLst>
        <ext xmlns:x14="http://schemas.microsoft.com/office/spreadsheetml/2009/9/main" uri="{B025F937-C7B1-47D3-B67F-A62EFF666E3E}">
          <x14:id>{5779706D-9999-420A-B10F-8853A48F3D6D}</x14:id>
        </ext>
      </extLst>
    </cfRule>
  </conditionalFormatting>
  <conditionalFormatting sqref="C445:F454">
    <cfRule type="expression" dxfId="7" priority="53">
      <formula>RANK(C445,C$883:C$892,0)&lt;=3</formula>
    </cfRule>
    <cfRule type="dataBar" priority="54">
      <dataBar>
        <cfvo type="min"/>
        <cfvo type="max"/>
        <color theme="4"/>
      </dataBar>
      <extLst>
        <ext xmlns:x14="http://schemas.microsoft.com/office/spreadsheetml/2009/9/main" uri="{B025F937-C7B1-47D3-B67F-A62EFF666E3E}">
          <x14:id>{4219B0C6-A176-4917-AAD2-914652251986}</x14:id>
        </ext>
      </extLst>
    </cfRule>
  </conditionalFormatting>
  <conditionalFormatting sqref="G445:G454">
    <cfRule type="expression" dxfId="6" priority="55">
      <formula>RANK(G445,I$883:I$892,0)&lt;=3</formula>
    </cfRule>
    <cfRule type="dataBar" priority="56">
      <dataBar>
        <cfvo type="min"/>
        <cfvo type="max"/>
        <color theme="4"/>
      </dataBar>
      <extLst>
        <ext xmlns:x14="http://schemas.microsoft.com/office/spreadsheetml/2009/9/main" uri="{B025F937-C7B1-47D3-B67F-A62EFF666E3E}">
          <x14:id>{DF31F84C-752B-4ED9-9B06-75F08F280A1A}</x14:id>
        </ext>
      </extLst>
    </cfRule>
  </conditionalFormatting>
  <conditionalFormatting sqref="C473:G493">
    <cfRule type="expression" dxfId="5" priority="44">
      <formula>RANK(C473,C$473:C$493,0)&lt;=3</formula>
    </cfRule>
  </conditionalFormatting>
  <conditionalFormatting sqref="C295:M304">
    <cfRule type="cellIs" dxfId="4" priority="65" operator="equal">
      <formula>"京都"</formula>
    </cfRule>
    <cfRule type="expression" dxfId="3" priority="66">
      <formula>RANK(C295,C$516:C$535,0)&lt;=3</formula>
    </cfRule>
    <cfRule type="dataBar" priority="67">
      <dataBar>
        <cfvo type="min"/>
        <cfvo type="max"/>
        <color theme="4"/>
      </dataBar>
      <extLst>
        <ext xmlns:x14="http://schemas.microsoft.com/office/spreadsheetml/2009/9/main" uri="{B025F937-C7B1-47D3-B67F-A62EFF666E3E}">
          <x14:id>{E2CD2FB0-41BE-4162-A02E-EC6D17B5CC1C}</x14:id>
        </ext>
      </extLst>
    </cfRule>
  </conditionalFormatting>
  <conditionalFormatting sqref="C308:M317">
    <cfRule type="expression" dxfId="2" priority="68">
      <formula>RANK(C308,C$516:C$535,0)&lt;=3</formula>
    </cfRule>
    <cfRule type="dataBar" priority="69">
      <dataBar>
        <cfvo type="min"/>
        <cfvo type="max"/>
        <color theme="4"/>
      </dataBar>
      <extLst>
        <ext xmlns:x14="http://schemas.microsoft.com/office/spreadsheetml/2009/9/main" uri="{B025F937-C7B1-47D3-B67F-A62EFF666E3E}">
          <x14:id>{C9A6681D-D225-4161-94C0-A05AB98D229A}</x14:id>
        </ext>
      </extLst>
    </cfRule>
  </conditionalFormatting>
  <pageMargins left="0.25" right="0.25" top="0.75" bottom="0.75" header="0.3" footer="0.3"/>
  <pageSetup paperSize="9" scale="82" fitToHeight="0" orientation="landscape" r:id="rId1"/>
  <headerFooter>
    <oddHeader>&amp;L&amp;"Meiryo UI,標準"&amp;F&amp;R&amp;"Meiryo UI,標準"&amp;D</oddHeader>
    <oddFooter>&amp;R&amp;"Meiryo UI,標準"&amp;P</oddFooter>
  </headerFooter>
  <rowBreaks count="15" manualBreakCount="15">
    <brk id="33" min="1" max="12" man="1"/>
    <brk id="66" min="1" max="12" man="1"/>
    <brk id="99" min="1" max="12" man="1"/>
    <brk id="122" min="1" max="12" man="1"/>
    <brk id="153" min="1" max="12" man="1"/>
    <brk id="186" min="1" max="12" man="1"/>
    <brk id="219" min="1" max="12" man="1"/>
    <brk id="252" min="1" max="12" man="1"/>
    <brk id="284" min="1" max="12" man="1"/>
    <brk id="318" min="1" max="12" man="1"/>
    <brk id="353" min="1" max="12" man="1"/>
    <brk id="379" min="1" max="12" man="1"/>
    <brk id="399" min="1" max="12" man="1"/>
    <brk id="436" min="1" max="12" man="1"/>
    <brk id="464" min="1" max="12" man="1"/>
  </rowBreaks>
  <drawing r:id="rId2"/>
  <extLst>
    <ext xmlns:x14="http://schemas.microsoft.com/office/spreadsheetml/2009/9/main" uri="{78C0D931-6437-407d-A8EE-F0AAD7539E65}">
      <x14:conditionalFormattings>
        <x14:conditionalFormatting xmlns:xm="http://schemas.microsoft.com/office/excel/2006/main">
          <x14:cfRule type="dataBar" id="{E872090A-901E-4E06-B040-27020DA750B2}">
            <x14:dataBar minLength="0" maxLength="100" gradient="0">
              <x14:cfvo type="autoMin"/>
              <x14:cfvo type="autoMax"/>
              <x14:negativeFillColor rgb="FFFF0000"/>
              <x14:axisColor rgb="FF000000"/>
            </x14:dataBar>
          </x14:cfRule>
          <xm:sqref>C15:M17 C12:M13</xm:sqref>
        </x14:conditionalFormatting>
        <x14:conditionalFormatting xmlns:xm="http://schemas.microsoft.com/office/excel/2006/main">
          <x14:cfRule type="dataBar" id="{72C4465E-0BAD-467A-8291-83FB13987447}">
            <x14:dataBar minLength="0" maxLength="100" gradient="0">
              <x14:cfvo type="autoMin"/>
              <x14:cfvo type="autoMax"/>
              <x14:negativeFillColor rgb="FFFF0000"/>
              <x14:axisColor rgb="FF000000"/>
            </x14:dataBar>
          </x14:cfRule>
          <xm:sqref>C21:M32 C18:M19</xm:sqref>
        </x14:conditionalFormatting>
        <x14:conditionalFormatting xmlns:xm="http://schemas.microsoft.com/office/excel/2006/main">
          <x14:cfRule type="dataBar" id="{88834162-234A-440A-ADC5-F7B6E20DB54B}">
            <x14:dataBar minLength="0" maxLength="100" gradient="0">
              <x14:cfvo type="autoMin"/>
              <x14:cfvo type="autoMax"/>
              <x14:negativeFillColor rgb="FFFF0000"/>
              <x14:axisColor rgb="FF000000"/>
            </x14:dataBar>
          </x14:cfRule>
          <xm:sqref>C108:M109 C111:M120</xm:sqref>
        </x14:conditionalFormatting>
        <x14:conditionalFormatting xmlns:xm="http://schemas.microsoft.com/office/excel/2006/main">
          <x14:cfRule type="dataBar" id="{8A35B554-86E4-4AD2-AAC1-971E957847A3}">
            <x14:dataBar minLength="0" maxLength="100" gradient="0">
              <x14:cfvo type="autoMin"/>
              <x14:cfvo type="autoMax"/>
              <x14:negativeFillColor rgb="FFFF0000"/>
              <x14:axisColor rgb="FF000000"/>
            </x14:dataBar>
          </x14:cfRule>
          <xm:sqref>C132:M152</xm:sqref>
        </x14:conditionalFormatting>
        <x14:conditionalFormatting xmlns:xm="http://schemas.microsoft.com/office/excel/2006/main">
          <x14:cfRule type="dataBar" id="{9C9F34DF-39B8-4E8E-A82A-97C59E30B705}">
            <x14:dataBar minLength="0" maxLength="100" gradient="0">
              <x14:cfvo type="autoMin"/>
              <x14:cfvo type="autoMax"/>
              <x14:negativeFillColor rgb="FFFF0000"/>
              <x14:axisColor rgb="FF000000"/>
            </x14:dataBar>
          </x14:cfRule>
          <xm:sqref>C164:M164</xm:sqref>
        </x14:conditionalFormatting>
        <x14:conditionalFormatting xmlns:xm="http://schemas.microsoft.com/office/excel/2006/main">
          <x14:cfRule type="dataBar" id="{C1AB317B-A135-49A5-9E8E-64A3ECA1238A}">
            <x14:dataBar minLength="0" maxLength="100" gradient="0">
              <x14:cfvo type="autoMin"/>
              <x14:cfvo type="autoMax"/>
              <x14:negativeFillColor rgb="FFFF0000"/>
              <x14:axisColor rgb="FF000000"/>
            </x14:dataBar>
          </x14:cfRule>
          <xm:sqref>C166:M171</xm:sqref>
        </x14:conditionalFormatting>
        <x14:conditionalFormatting xmlns:xm="http://schemas.microsoft.com/office/excel/2006/main">
          <x14:cfRule type="dataBar" id="{A4A088C0-BE25-4691-B133-FE828E797AA0}">
            <x14:dataBar minLength="0" maxLength="100" gradient="0">
              <x14:cfvo type="autoMin"/>
              <x14:cfvo type="autoMax"/>
              <x14:negativeFillColor rgb="FFFF0000"/>
              <x14:axisColor rgb="FF000000"/>
            </x14:dataBar>
          </x14:cfRule>
          <xm:sqref>C173:L173</xm:sqref>
        </x14:conditionalFormatting>
        <x14:conditionalFormatting xmlns:xm="http://schemas.microsoft.com/office/excel/2006/main">
          <x14:cfRule type="dataBar" id="{9938CB9B-8CD3-4EDD-8ADA-CDA123AF9340}">
            <x14:dataBar minLength="0" maxLength="100" gradient="0">
              <x14:cfvo type="autoMin"/>
              <x14:cfvo type="autoMax"/>
              <x14:negativeFillColor rgb="FFFF0000"/>
              <x14:axisColor rgb="FF000000"/>
            </x14:dataBar>
          </x14:cfRule>
          <xm:sqref>M173</xm:sqref>
        </x14:conditionalFormatting>
        <x14:conditionalFormatting xmlns:xm="http://schemas.microsoft.com/office/excel/2006/main">
          <x14:cfRule type="dataBar" id="{1473E922-FE32-489E-880E-355DFD3F6FFF}">
            <x14:dataBar minLength="0" maxLength="100" gradient="0">
              <x14:cfvo type="autoMin"/>
              <x14:cfvo type="autoMax"/>
              <x14:negativeFillColor rgb="FFFF0000"/>
              <x14:axisColor rgb="FF000000"/>
            </x14:dataBar>
          </x14:cfRule>
          <xm:sqref>C175:M178</xm:sqref>
        </x14:conditionalFormatting>
        <x14:conditionalFormatting xmlns:xm="http://schemas.microsoft.com/office/excel/2006/main">
          <x14:cfRule type="dataBar" id="{AE72DA82-E562-4EE2-84A2-B81998C3D9CC}">
            <x14:dataBar minLength="0" maxLength="100" gradient="0">
              <x14:cfvo type="autoMin"/>
              <x14:cfvo type="autoMax"/>
              <x14:negativeFillColor rgb="FFFF0000"/>
              <x14:axisColor rgb="FF000000"/>
            </x14:dataBar>
          </x14:cfRule>
          <xm:sqref>C217:M217 C195:M195</xm:sqref>
        </x14:conditionalFormatting>
        <x14:conditionalFormatting xmlns:xm="http://schemas.microsoft.com/office/excel/2006/main">
          <x14:cfRule type="dataBar" id="{0E398633-9D15-4B99-A873-C81AF440EF7C}">
            <x14:dataBar minLength="0" maxLength="100" gradient="0">
              <x14:cfvo type="autoMin"/>
              <x14:cfvo type="autoMax"/>
              <x14:negativeFillColor rgb="FFFF0000"/>
              <x14:axisColor rgb="FF000000"/>
            </x14:dataBar>
          </x14:cfRule>
          <xm:sqref>C197:M216</xm:sqref>
        </x14:conditionalFormatting>
        <x14:conditionalFormatting xmlns:xm="http://schemas.microsoft.com/office/excel/2006/main">
          <x14:cfRule type="dataBar" id="{38A2F0C4-0381-453A-959E-2D522C7BCC09}">
            <x14:dataBar minLength="0" maxLength="100" gradient="0">
              <x14:cfvo type="autoMin"/>
              <x14:cfvo type="autoMax"/>
              <x14:negativeFillColor rgb="FFFF0000"/>
              <x14:axisColor rgb="FF000000"/>
            </x14:dataBar>
          </x14:cfRule>
          <xm:sqref>C228:M228 C248:M248</xm:sqref>
        </x14:conditionalFormatting>
        <x14:conditionalFormatting xmlns:xm="http://schemas.microsoft.com/office/excel/2006/main">
          <x14:cfRule type="dataBar" id="{8ED0631A-A3D4-4C6F-A55B-83DDBD1CE629}">
            <x14:dataBar minLength="0" maxLength="100" gradient="0">
              <x14:cfvo type="autoMin"/>
              <x14:cfvo type="autoMax"/>
              <x14:negativeFillColor rgb="FFFF0000"/>
              <x14:axisColor rgb="FF000000"/>
            </x14:dataBar>
          </x14:cfRule>
          <xm:sqref>C230:M247</xm:sqref>
        </x14:conditionalFormatting>
        <x14:conditionalFormatting xmlns:xm="http://schemas.microsoft.com/office/excel/2006/main">
          <x14:cfRule type="dataBar" id="{F2DF9FD5-2A15-4BDA-9E6E-2B32E3B26ED8}">
            <x14:dataBar minLength="0" maxLength="100" gradient="0">
              <x14:cfvo type="autoMin"/>
              <x14:cfvo type="autoMax"/>
              <x14:negativeFillColor rgb="FFFF0000"/>
              <x14:axisColor rgb="FF000000"/>
            </x14:dataBar>
          </x14:cfRule>
          <xm:sqref>C283:M283 C260:M260</xm:sqref>
        </x14:conditionalFormatting>
        <x14:conditionalFormatting xmlns:xm="http://schemas.microsoft.com/office/excel/2006/main">
          <x14:cfRule type="dataBar" id="{B839815F-CCB7-4D26-A0B8-03D543F4A670}">
            <x14:dataBar minLength="0" maxLength="100" gradient="0">
              <x14:cfvo type="autoMin"/>
              <x14:cfvo type="autoMax"/>
              <x14:negativeFillColor rgb="FFFF0000"/>
              <x14:axisColor rgb="FF000000"/>
            </x14:dataBar>
          </x14:cfRule>
          <xm:sqref>C262:M282</xm:sqref>
        </x14:conditionalFormatting>
        <x14:conditionalFormatting xmlns:xm="http://schemas.microsoft.com/office/excel/2006/main">
          <x14:cfRule type="dataBar" id="{71F5795A-BC87-455E-8858-E4717BD59E3B}">
            <x14:dataBar minLength="0" maxLength="100" gradient="0">
              <x14:cfvo type="autoMin"/>
              <x14:cfvo type="autoMax"/>
              <x14:negativeFillColor rgb="FFFF0000"/>
              <x14:axisColor rgb="FF000000"/>
            </x14:dataBar>
          </x14:cfRule>
          <xm:sqref>C293:L293</xm:sqref>
        </x14:conditionalFormatting>
        <x14:conditionalFormatting xmlns:xm="http://schemas.microsoft.com/office/excel/2006/main">
          <x14:cfRule type="dataBar" id="{61094C48-B62E-473C-B5B8-BA86ACB69523}">
            <x14:dataBar minLength="0" maxLength="100" gradient="0">
              <x14:cfvo type="autoMin"/>
              <x14:cfvo type="autoMax"/>
              <x14:negativeFillColor rgb="FFFF0000"/>
              <x14:axisColor rgb="FF000000"/>
            </x14:dataBar>
          </x14:cfRule>
          <xm:sqref>M293</xm:sqref>
        </x14:conditionalFormatting>
        <x14:conditionalFormatting xmlns:xm="http://schemas.microsoft.com/office/excel/2006/main">
          <x14:cfRule type="dataBar" id="{99DABE2E-8011-492D-BD05-1D84FB4D32ED}">
            <x14:dataBar minLength="0" maxLength="100" gradient="0">
              <x14:cfvo type="autoMin"/>
              <x14:cfvo type="autoMax"/>
              <x14:negativeFillColor rgb="FFFF0000"/>
              <x14:axisColor rgb="FF000000"/>
            </x14:dataBar>
          </x14:cfRule>
          <xm:sqref>C306:L306</xm:sqref>
        </x14:conditionalFormatting>
        <x14:conditionalFormatting xmlns:xm="http://schemas.microsoft.com/office/excel/2006/main">
          <x14:cfRule type="dataBar" id="{16B38B3A-1426-42FA-B49D-E654158BE031}">
            <x14:dataBar minLength="0" maxLength="100" gradient="0">
              <x14:cfvo type="autoMin"/>
              <x14:cfvo type="autoMax"/>
              <x14:negativeFillColor rgb="FFFF0000"/>
              <x14:axisColor rgb="FF000000"/>
            </x14:dataBar>
          </x14:cfRule>
          <xm:sqref>M306</xm:sqref>
        </x14:conditionalFormatting>
        <x14:conditionalFormatting xmlns:xm="http://schemas.microsoft.com/office/excel/2006/main">
          <x14:cfRule type="dataBar" id="{AD8559DD-B041-4F3F-ACBF-9DE63605A101}">
            <x14:dataBar minLength="0" maxLength="100" gradient="0">
              <x14:cfvo type="autoMin"/>
              <x14:cfvo type="autoMax"/>
              <x14:negativeFillColor rgb="FFFF0000"/>
              <x14:axisColor rgb="FF000000"/>
            </x14:dataBar>
          </x14:cfRule>
          <xm:sqref>C47:M60 C44:M45</xm:sqref>
        </x14:conditionalFormatting>
        <x14:conditionalFormatting xmlns:xm="http://schemas.microsoft.com/office/excel/2006/main">
          <x14:cfRule type="dataBar" id="{1F509CD4-4629-4203-AD1B-10754A00CF0E}">
            <x14:dataBar minLength="0" maxLength="100" gradient="0">
              <x14:cfvo type="autoMin"/>
              <x14:cfvo type="autoMax"/>
              <x14:negativeFillColor rgb="FFFF0000"/>
              <x14:axisColor rgb="FF000000"/>
            </x14:dataBar>
          </x14:cfRule>
          <xm:sqref>C329:M343</xm:sqref>
        </x14:conditionalFormatting>
        <x14:conditionalFormatting xmlns:xm="http://schemas.microsoft.com/office/excel/2006/main">
          <x14:cfRule type="dataBar" id="{98AF85F0-882E-4091-B612-EC0691D59B9E}">
            <x14:dataBar minLength="0" maxLength="100" gradient="0">
              <x14:cfvo type="autoMin"/>
              <x14:cfvo type="autoMax"/>
              <x14:negativeFillColor rgb="FFFF0000"/>
              <x14:axisColor rgb="FF000000"/>
            </x14:dataBar>
          </x14:cfRule>
          <xm:sqref>C327:M327</xm:sqref>
        </x14:conditionalFormatting>
        <x14:conditionalFormatting xmlns:xm="http://schemas.microsoft.com/office/excel/2006/main">
          <x14:cfRule type="dataBar" id="{4DF5ADDC-AB61-48EF-8CC0-26352B7D9140}">
            <x14:dataBar minLength="0" maxLength="100" gradient="0">
              <x14:cfvo type="autoMin"/>
              <x14:cfvo type="autoMax"/>
              <x14:negativeFillColor rgb="FFFF0000"/>
              <x14:axisColor rgb="FF000000"/>
            </x14:dataBar>
          </x14:cfRule>
          <xm:sqref>J362:M362 C362</xm:sqref>
        </x14:conditionalFormatting>
        <x14:conditionalFormatting xmlns:xm="http://schemas.microsoft.com/office/excel/2006/main">
          <x14:cfRule type="dataBar" id="{292BCFF1-44B6-4ECD-A15A-0B69061DEB90}">
            <x14:dataBar minLength="0" maxLength="100" gradient="0">
              <x14:cfvo type="autoMin"/>
              <x14:cfvo type="autoMax"/>
              <x14:negativeFillColor rgb="FFFF0000"/>
              <x14:axisColor rgb="FF000000"/>
            </x14:dataBar>
          </x14:cfRule>
          <xm:sqref>C364:M373</xm:sqref>
        </x14:conditionalFormatting>
        <x14:conditionalFormatting xmlns:xm="http://schemas.microsoft.com/office/excel/2006/main">
          <x14:cfRule type="dataBar" id="{EA1B1181-9CF3-4621-9550-9FC7201B9625}">
            <x14:dataBar minLength="0" maxLength="100" gradient="0">
              <x14:cfvo type="autoMin"/>
              <x14:cfvo type="autoMax"/>
              <x14:negativeFillColor rgb="FFFF0000"/>
              <x14:axisColor rgb="FF000000"/>
            </x14:dataBar>
          </x14:cfRule>
          <xm:sqref>D362:I362</xm:sqref>
        </x14:conditionalFormatting>
        <x14:conditionalFormatting xmlns:xm="http://schemas.microsoft.com/office/excel/2006/main">
          <x14:cfRule type="dataBar" id="{EBB2440C-EEA4-4E5B-8233-37527F9815B6}">
            <x14:dataBar minLength="0" maxLength="100" gradient="0">
              <x14:cfvo type="autoMin"/>
              <x14:cfvo type="autoMax"/>
              <x14:negativeFillColor rgb="FFFF0000"/>
              <x14:axisColor rgb="FF000000"/>
            </x14:dataBar>
          </x14:cfRule>
          <xm:sqref>C375:M375 C345:M345</xm:sqref>
        </x14:conditionalFormatting>
        <x14:conditionalFormatting xmlns:xm="http://schemas.microsoft.com/office/excel/2006/main">
          <x14:cfRule type="dataBar" id="{632E9FC6-A8FB-4125-B07E-F8A703A6C307}">
            <x14:dataBar minLength="0" maxLength="100" gradient="0">
              <x14:cfvo type="autoMin"/>
              <x14:cfvo type="autoMax"/>
              <x14:negativeFillColor rgb="FFFF0000"/>
              <x14:axisColor rgb="FF000000"/>
            </x14:dataBar>
          </x14:cfRule>
          <xm:sqref>C377:M378</xm:sqref>
        </x14:conditionalFormatting>
        <x14:conditionalFormatting xmlns:xm="http://schemas.microsoft.com/office/excel/2006/main">
          <x14:cfRule type="dataBar" id="{00633C0F-5242-4B96-BC65-C349EFBD75E7}">
            <x14:dataBar minLength="0" maxLength="100" gradient="0">
              <x14:cfvo type="autoMin"/>
              <x14:cfvo type="autoMax"/>
              <x14:negativeFillColor rgb="FFFF0000"/>
              <x14:axisColor rgb="FF000000"/>
            </x14:dataBar>
          </x14:cfRule>
          <xm:sqref>C347:M353</xm:sqref>
        </x14:conditionalFormatting>
        <x14:conditionalFormatting xmlns:xm="http://schemas.microsoft.com/office/excel/2006/main">
          <x14:cfRule type="dataBar" id="{188F837D-A776-4E12-8AA4-6A4BB33ABED2}">
            <x14:dataBar minLength="0" maxLength="100" gradient="0">
              <x14:cfvo type="autoMin"/>
              <x14:cfvo type="autoMax"/>
              <x14:negativeFillColor rgb="FFFF0000"/>
              <x14:axisColor rgb="FF000000"/>
            </x14:dataBar>
          </x14:cfRule>
          <xm:sqref>E388:H398</xm:sqref>
        </x14:conditionalFormatting>
        <x14:conditionalFormatting xmlns:xm="http://schemas.microsoft.com/office/excel/2006/main">
          <x14:cfRule type="dataBar" id="{852EB9A6-2BD0-4CD4-9A81-5418FB1DFA68}">
            <x14:dataBar minLength="0" maxLength="100" gradient="0">
              <x14:cfvo type="autoMin"/>
              <x14:cfvo type="autoMax"/>
              <x14:negativeFillColor rgb="FFFF0000"/>
              <x14:axisColor rgb="FF000000"/>
            </x14:dataBar>
          </x14:cfRule>
          <xm:sqref>C408:G419 C405:G406</xm:sqref>
        </x14:conditionalFormatting>
        <x14:conditionalFormatting xmlns:xm="http://schemas.microsoft.com/office/excel/2006/main">
          <x14:cfRule type="dataBar" id="{3AA21F19-A0E3-443B-B3BB-A6AB166EBA53}">
            <x14:dataBar minLength="0" maxLength="100" gradient="0">
              <x14:cfvo type="autoMin"/>
              <x14:cfvo type="autoMax"/>
              <x14:negativeFillColor rgb="FFFF0000"/>
              <x14:axisColor rgb="FF000000"/>
            </x14:dataBar>
          </x14:cfRule>
          <xm:sqref>C423:G436 C420:G421</xm:sqref>
        </x14:conditionalFormatting>
        <x14:conditionalFormatting xmlns:xm="http://schemas.microsoft.com/office/excel/2006/main">
          <x14:cfRule type="dataBar" id="{F1927374-2969-4444-9971-B815A30D897A}">
            <x14:dataBar minLength="0" maxLength="100" gradient="0">
              <x14:cfvo type="autoMin"/>
              <x14:cfvo type="autoMax"/>
              <x14:negativeFillColor rgb="FFFF0000"/>
              <x14:axisColor rgb="FF000000"/>
            </x14:dataBar>
          </x14:cfRule>
          <xm:sqref>G443</xm:sqref>
        </x14:conditionalFormatting>
        <x14:conditionalFormatting xmlns:xm="http://schemas.microsoft.com/office/excel/2006/main">
          <x14:cfRule type="dataBar" id="{3EF2AB36-D655-4092-92E1-63BEF63BA9AB}">
            <x14:dataBar minLength="0" maxLength="100" gradient="0">
              <x14:cfvo type="autoMin"/>
              <x14:cfvo type="autoMax"/>
              <x14:negativeFillColor rgb="FFFF0000"/>
              <x14:axisColor rgb="FF000000"/>
            </x14:dataBar>
          </x14:cfRule>
          <xm:sqref>C443:F443</xm:sqref>
        </x14:conditionalFormatting>
        <x14:conditionalFormatting xmlns:xm="http://schemas.microsoft.com/office/excel/2006/main">
          <x14:cfRule type="dataBar" id="{A8F5135E-5B96-4EB6-9086-A96E32919B10}">
            <x14:dataBar minLength="0" maxLength="100" gradient="0">
              <x14:cfvo type="autoMin"/>
              <x14:cfvo type="autoMax"/>
              <x14:negativeFillColor rgb="FFFF0000"/>
              <x14:axisColor rgb="FF000000"/>
            </x14:dataBar>
          </x14:cfRule>
          <xm:sqref>C458:G463</xm:sqref>
        </x14:conditionalFormatting>
        <x14:conditionalFormatting xmlns:xm="http://schemas.microsoft.com/office/excel/2006/main">
          <x14:cfRule type="dataBar" id="{97662460-CADD-405B-BF6B-1C8503BFB182}">
            <x14:dataBar minLength="0" maxLength="100" gradient="0">
              <x14:cfvo type="autoMin"/>
              <x14:cfvo type="autoMax"/>
              <x14:negativeFillColor rgb="FFFF0000"/>
              <x14:axisColor rgb="FF000000"/>
            </x14:dataBar>
          </x14:cfRule>
          <xm:sqref>C473:F493</xm:sqref>
        </x14:conditionalFormatting>
        <x14:conditionalFormatting xmlns:xm="http://schemas.microsoft.com/office/excel/2006/main">
          <x14:cfRule type="dataBar" id="{5779706D-9999-420A-B10F-8853A48F3D6D}">
            <x14:dataBar minLength="0" maxLength="100" gradient="0">
              <x14:cfvo type="autoMin"/>
              <x14:cfvo type="autoMax"/>
              <x14:negativeFillColor rgb="FFFF0000"/>
              <x14:axisColor rgb="FF000000"/>
            </x14:dataBar>
          </x14:cfRule>
          <xm:sqref>G473:G493</xm:sqref>
        </x14:conditionalFormatting>
        <x14:conditionalFormatting xmlns:xm="http://schemas.microsoft.com/office/excel/2006/main">
          <x14:cfRule type="dataBar" id="{4219B0C6-A176-4917-AAD2-914652251986}">
            <x14:dataBar minLength="0" maxLength="100" gradient="0">
              <x14:cfvo type="autoMin"/>
              <x14:cfvo type="autoMax"/>
              <x14:negativeFillColor rgb="FFFF0000"/>
              <x14:axisColor rgb="FF000000"/>
            </x14:dataBar>
          </x14:cfRule>
          <xm:sqref>C445:F454</xm:sqref>
        </x14:conditionalFormatting>
        <x14:conditionalFormatting xmlns:xm="http://schemas.microsoft.com/office/excel/2006/main">
          <x14:cfRule type="dataBar" id="{DF31F84C-752B-4ED9-9B06-75F08F280A1A}">
            <x14:dataBar minLength="0" maxLength="100" gradient="0">
              <x14:cfvo type="autoMin"/>
              <x14:cfvo type="autoMax"/>
              <x14:negativeFillColor rgb="FFFF0000"/>
              <x14:axisColor rgb="FF000000"/>
            </x14:dataBar>
          </x14:cfRule>
          <xm:sqref>G445:G454</xm:sqref>
        </x14:conditionalFormatting>
        <x14:conditionalFormatting xmlns:xm="http://schemas.microsoft.com/office/excel/2006/main">
          <x14:cfRule type="dataBar" id="{E2CD2FB0-41BE-4162-A02E-EC6D17B5CC1C}">
            <x14:dataBar minLength="0" maxLength="100" gradient="0">
              <x14:cfvo type="autoMin"/>
              <x14:cfvo type="autoMax"/>
              <x14:negativeFillColor rgb="FFFF0000"/>
              <x14:axisColor rgb="FF000000"/>
            </x14:dataBar>
          </x14:cfRule>
          <xm:sqref>C295:M304</xm:sqref>
        </x14:conditionalFormatting>
        <x14:conditionalFormatting xmlns:xm="http://schemas.microsoft.com/office/excel/2006/main">
          <x14:cfRule type="dataBar" id="{C9A6681D-D225-4161-94C0-A05AB98D229A}">
            <x14:dataBar minLength="0" maxLength="100" gradient="0">
              <x14:cfvo type="autoMin"/>
              <x14:cfvo type="autoMax"/>
              <x14:negativeFillColor rgb="FFFF0000"/>
              <x14:axisColor rgb="FF000000"/>
            </x14:dataBar>
          </x14:cfRule>
          <xm:sqref>C308:M317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0788-260C-4193-A932-0865AC1B470D}">
  <dimension ref="A3:R24"/>
  <sheetViews>
    <sheetView workbookViewId="0">
      <selection activeCell="H7" sqref="H7"/>
    </sheetView>
  </sheetViews>
  <sheetFormatPr defaultRowHeight="14.25" outlineLevelCol="1" x14ac:dyDescent="0.4"/>
  <cols>
    <col min="1" max="1" width="9" style="38"/>
    <col min="2" max="2" width="3" style="38" bestFit="1" customWidth="1"/>
    <col min="3" max="3" width="11.75" style="39" customWidth="1"/>
    <col min="4" max="5" width="15" style="38" customWidth="1"/>
    <col min="6" max="7" width="9" style="38"/>
    <col min="8" max="8" width="11.625" style="38" customWidth="1"/>
    <col min="9" max="9" width="3.5" style="38" customWidth="1"/>
    <col min="10" max="10" width="11.125" style="38" bestFit="1" customWidth="1"/>
    <col min="11" max="11" width="6.375" style="38" bestFit="1" customWidth="1"/>
    <col min="12" max="12" width="2.875" style="38" customWidth="1"/>
    <col min="13" max="13" width="12.875" style="38" customWidth="1" outlineLevel="1"/>
    <col min="14" max="14" width="12.375" style="38" bestFit="1" customWidth="1"/>
    <col min="15" max="15" width="6.375" style="38" bestFit="1" customWidth="1"/>
    <col min="16" max="16" width="9" style="38"/>
    <col min="17" max="17" width="13.75" style="38" customWidth="1"/>
    <col min="18" max="18" width="10.875" style="38" bestFit="1" customWidth="1"/>
    <col min="19" max="16384" width="9" style="38"/>
  </cols>
  <sheetData>
    <row r="3" spans="1:18" x14ac:dyDescent="0.4">
      <c r="J3" s="38">
        <v>743</v>
      </c>
    </row>
    <row r="5" spans="1:18" s="40" customFormat="1" ht="42.75" x14ac:dyDescent="0.4">
      <c r="D5" s="41" t="s">
        <v>304</v>
      </c>
      <c r="E5" s="41"/>
      <c r="F5" s="41" t="s">
        <v>305</v>
      </c>
      <c r="G5" s="40" t="s">
        <v>306</v>
      </c>
      <c r="H5" s="41" t="s">
        <v>307</v>
      </c>
      <c r="J5" s="41" t="s">
        <v>308</v>
      </c>
      <c r="K5" s="41" t="s">
        <v>309</v>
      </c>
      <c r="M5" s="41" t="s">
        <v>310</v>
      </c>
      <c r="N5" s="41" t="s">
        <v>311</v>
      </c>
      <c r="O5" s="41" t="s">
        <v>309</v>
      </c>
      <c r="Q5" s="41" t="s">
        <v>311</v>
      </c>
      <c r="R5" s="41" t="s">
        <v>309</v>
      </c>
    </row>
    <row r="6" spans="1:18" s="39" customFormat="1" ht="60" customHeight="1" x14ac:dyDescent="0.4">
      <c r="C6" s="39" t="s">
        <v>312</v>
      </c>
      <c r="D6" s="42" t="s">
        <v>313</v>
      </c>
      <c r="E6" s="42"/>
      <c r="F6" s="42" t="s">
        <v>314</v>
      </c>
      <c r="G6" s="39" t="s">
        <v>313</v>
      </c>
      <c r="H6" s="42"/>
      <c r="J6" s="42" t="s">
        <v>315</v>
      </c>
      <c r="K6" s="42"/>
      <c r="M6" s="42" t="s">
        <v>316</v>
      </c>
      <c r="N6" s="42" t="s">
        <v>317</v>
      </c>
      <c r="O6" s="42"/>
      <c r="Q6" s="42" t="s">
        <v>318</v>
      </c>
      <c r="R6" s="42"/>
    </row>
    <row r="7" spans="1:18" s="39" customFormat="1" ht="42.75" x14ac:dyDescent="0.4">
      <c r="C7" s="39" t="s">
        <v>319</v>
      </c>
      <c r="D7" s="42" t="s">
        <v>320</v>
      </c>
      <c r="E7" s="42"/>
      <c r="F7" s="42" t="s">
        <v>321</v>
      </c>
      <c r="G7" s="42" t="s">
        <v>322</v>
      </c>
      <c r="H7" s="42" t="s">
        <v>323</v>
      </c>
      <c r="J7" s="42" t="s">
        <v>321</v>
      </c>
      <c r="K7" s="42"/>
      <c r="M7" s="42" t="s">
        <v>321</v>
      </c>
      <c r="N7" s="42" t="s">
        <v>321</v>
      </c>
      <c r="Q7" s="42" t="s">
        <v>321</v>
      </c>
    </row>
    <row r="8" spans="1:18" ht="33" customHeight="1" x14ac:dyDescent="0.4">
      <c r="B8" s="86" t="s">
        <v>324</v>
      </c>
      <c r="C8" s="39" t="s">
        <v>325</v>
      </c>
      <c r="D8" s="43">
        <v>21200</v>
      </c>
      <c r="E8" s="43"/>
      <c r="F8" s="44">
        <v>0.59399999999999997</v>
      </c>
      <c r="G8" s="44">
        <f>$G$22</f>
        <v>0.25125628140703515</v>
      </c>
      <c r="H8" s="43">
        <f>D8*F8*G8</f>
        <v>3164.0201005025119</v>
      </c>
      <c r="I8" s="43"/>
      <c r="J8" s="43">
        <f>J$3*J16</f>
        <v>72.814000000000007</v>
      </c>
      <c r="K8" s="44">
        <f>J8/H8</f>
        <v>2.3013128136713048E-2</v>
      </c>
      <c r="L8" s="43"/>
      <c r="M8" s="43">
        <f>411704/10000</f>
        <v>41.170400000000001</v>
      </c>
      <c r="N8" s="43">
        <f>M8/0.4</f>
        <v>102.926</v>
      </c>
      <c r="O8" s="44">
        <f>N8/H8</f>
        <v>3.2530134680134687E-2</v>
      </c>
      <c r="Q8" s="43">
        <f>M8/0.25</f>
        <v>164.6816</v>
      </c>
      <c r="R8" s="44">
        <f>Q8/H8</f>
        <v>5.2048215488215498E-2</v>
      </c>
    </row>
    <row r="9" spans="1:18" ht="33" customHeight="1" x14ac:dyDescent="0.4">
      <c r="B9" s="86"/>
      <c r="C9" s="42" t="s">
        <v>326</v>
      </c>
      <c r="D9" s="43">
        <v>35800</v>
      </c>
      <c r="E9" s="43"/>
      <c r="F9" s="44">
        <v>0.86199999999999999</v>
      </c>
      <c r="G9" s="44">
        <f>$F$23</f>
        <v>0.81408450704225355</v>
      </c>
      <c r="H9" s="43">
        <f>D9*F9*G9</f>
        <v>25122.322253521128</v>
      </c>
      <c r="I9" s="43"/>
      <c r="J9" s="43">
        <f t="shared" ref="J9:J10" si="0">J$3*J17</f>
        <v>505.98300000000006</v>
      </c>
      <c r="K9" s="44">
        <f>J9/H9</f>
        <v>2.0140773408361238E-2</v>
      </c>
      <c r="L9" s="43"/>
      <c r="M9" s="43">
        <f>(1121449+184146+158892)/10000</f>
        <v>146.4487</v>
      </c>
      <c r="N9" s="43">
        <f t="shared" ref="N9:N10" si="1">M9/0.4</f>
        <v>366.12174999999996</v>
      </c>
      <c r="O9" s="44">
        <f>N9/H9</f>
        <v>1.4573563156514506E-2</v>
      </c>
      <c r="Q9" s="43">
        <f t="shared" ref="Q9:Q10" si="2">M9/0.25</f>
        <v>585.79480000000001</v>
      </c>
      <c r="R9" s="44">
        <f t="shared" ref="R9:R10" si="3">Q9/H9</f>
        <v>2.331770105042321E-2</v>
      </c>
    </row>
    <row r="10" spans="1:18" ht="33" customHeight="1" x14ac:dyDescent="0.4">
      <c r="B10" s="86"/>
      <c r="C10" s="39" t="s">
        <v>327</v>
      </c>
      <c r="D10" s="43">
        <v>68100</v>
      </c>
      <c r="E10" s="43"/>
      <c r="F10" s="44">
        <v>0.57599999999999996</v>
      </c>
      <c r="G10" s="44">
        <f>$G$24</f>
        <v>0.12903225806451613</v>
      </c>
      <c r="H10" s="43">
        <f>D10*F10*G10</f>
        <v>5061.3677419354835</v>
      </c>
      <c r="I10" s="43"/>
      <c r="J10" s="43">
        <f t="shared" si="0"/>
        <v>140.42699999999999</v>
      </c>
      <c r="K10" s="44">
        <f>J10/H10</f>
        <v>2.7744871971365638E-2</v>
      </c>
      <c r="L10" s="43"/>
      <c r="M10" s="43">
        <f>531087/10000</f>
        <v>53.108699999999999</v>
      </c>
      <c r="N10" s="43">
        <f t="shared" si="1"/>
        <v>132.77175</v>
      </c>
      <c r="O10" s="44">
        <f>N10/H10</f>
        <v>2.6232385546683799E-2</v>
      </c>
      <c r="Q10" s="43">
        <f t="shared" si="2"/>
        <v>212.4348</v>
      </c>
      <c r="R10" s="44">
        <f t="shared" si="3"/>
        <v>4.1971816874694076E-2</v>
      </c>
    </row>
    <row r="12" spans="1:18" ht="33" customHeight="1" x14ac:dyDescent="0.4">
      <c r="A12" s="86" t="s">
        <v>328</v>
      </c>
      <c r="B12" s="86" t="s">
        <v>329</v>
      </c>
      <c r="C12" s="39" t="s">
        <v>325</v>
      </c>
      <c r="H12" s="44">
        <f>H8/SUM(H$8:H$10)</f>
        <v>9.4879681135464494E-2</v>
      </c>
      <c r="J12" s="44">
        <f>J16/SUM(J$16:J$18)</f>
        <v>0.10123966942148761</v>
      </c>
      <c r="K12" s="44"/>
      <c r="M12" s="44">
        <f t="shared" ref="M12:N14" si="4">M8/SUM(M$8:M$10)</f>
        <v>0.17102470092776986</v>
      </c>
      <c r="N12" s="44">
        <f t="shared" si="4"/>
        <v>0.17102470092776989</v>
      </c>
    </row>
    <row r="13" spans="1:18" ht="33" customHeight="1" x14ac:dyDescent="0.4">
      <c r="A13" s="86"/>
      <c r="B13" s="86"/>
      <c r="C13" s="42" t="s">
        <v>326</v>
      </c>
      <c r="H13" s="44">
        <f t="shared" ref="H13:H14" si="5">H9/SUM(H$8:H$10)</f>
        <v>0.7533447478471782</v>
      </c>
      <c r="J13" s="44">
        <f t="shared" ref="J13:J14" si="6">J17/SUM(J$16:J$18)</f>
        <v>0.70351239669421495</v>
      </c>
      <c r="K13" s="44"/>
      <c r="M13" s="44">
        <f t="shared" si="4"/>
        <v>0.6083580708169144</v>
      </c>
      <c r="N13" s="44">
        <f t="shared" si="4"/>
        <v>0.6083580708169144</v>
      </c>
    </row>
    <row r="14" spans="1:18" ht="33" customHeight="1" x14ac:dyDescent="0.4">
      <c r="A14" s="86"/>
      <c r="B14" s="86"/>
      <c r="C14" s="39" t="s">
        <v>327</v>
      </c>
      <c r="H14" s="44">
        <f t="shared" si="5"/>
        <v>0.1517755710173572</v>
      </c>
      <c r="J14" s="44">
        <f t="shared" si="6"/>
        <v>0.19524793388429754</v>
      </c>
      <c r="K14" s="44"/>
      <c r="M14" s="44">
        <f t="shared" si="4"/>
        <v>0.22061722825531574</v>
      </c>
      <c r="N14" s="44">
        <f t="shared" si="4"/>
        <v>0.22061722825531577</v>
      </c>
    </row>
    <row r="15" spans="1:18" ht="18.75" x14ac:dyDescent="0.4">
      <c r="J15" s="44"/>
      <c r="K15" s="44"/>
    </row>
    <row r="16" spans="1:18" ht="27.75" customHeight="1" x14ac:dyDescent="0.4">
      <c r="A16" s="87" t="s">
        <v>330</v>
      </c>
      <c r="B16" s="86" t="s">
        <v>329</v>
      </c>
      <c r="C16" s="39" t="s">
        <v>325</v>
      </c>
      <c r="J16" s="44">
        <v>9.8000000000000004E-2</v>
      </c>
      <c r="K16" s="44"/>
    </row>
    <row r="17" spans="1:11" ht="27.75" customHeight="1" x14ac:dyDescent="0.4">
      <c r="A17" s="87"/>
      <c r="B17" s="86"/>
      <c r="C17" s="42" t="s">
        <v>326</v>
      </c>
      <c r="J17" s="44">
        <v>0.68100000000000005</v>
      </c>
      <c r="K17" s="44"/>
    </row>
    <row r="18" spans="1:11" ht="27.75" customHeight="1" x14ac:dyDescent="0.4">
      <c r="A18" s="87"/>
      <c r="B18" s="86"/>
      <c r="C18" s="39" t="s">
        <v>327</v>
      </c>
      <c r="J18" s="44">
        <v>0.189</v>
      </c>
      <c r="K18" s="44"/>
    </row>
    <row r="20" spans="1:11" x14ac:dyDescent="0.4">
      <c r="C20" s="38"/>
      <c r="D20" s="38" t="s">
        <v>331</v>
      </c>
      <c r="E20" s="38" t="s">
        <v>332</v>
      </c>
      <c r="F20" s="38" t="s">
        <v>333</v>
      </c>
      <c r="G20" s="38" t="s">
        <v>334</v>
      </c>
    </row>
    <row r="21" spans="1:11" x14ac:dyDescent="0.4">
      <c r="D21" s="38" t="s">
        <v>335</v>
      </c>
      <c r="E21" s="38" t="s">
        <v>335</v>
      </c>
      <c r="F21" s="38" t="s">
        <v>335</v>
      </c>
      <c r="G21" s="38" t="s">
        <v>335</v>
      </c>
    </row>
    <row r="22" spans="1:11" ht="30.75" customHeight="1" x14ac:dyDescent="0.4">
      <c r="C22" s="39" t="s">
        <v>325</v>
      </c>
      <c r="D22" s="43">
        <v>14900</v>
      </c>
      <c r="E22" s="43">
        <v>5000</v>
      </c>
      <c r="F22" s="44">
        <f>D22/SUM($D22:$E22)</f>
        <v>0.74874371859296485</v>
      </c>
      <c r="G22" s="44">
        <f>E22/SUM($D22:$E22)</f>
        <v>0.25125628140703515</v>
      </c>
    </row>
    <row r="23" spans="1:11" ht="30.75" customHeight="1" x14ac:dyDescent="0.4">
      <c r="C23" s="42" t="s">
        <v>326</v>
      </c>
      <c r="D23" s="43">
        <v>28900</v>
      </c>
      <c r="E23" s="43">
        <v>6600</v>
      </c>
      <c r="F23" s="44">
        <f t="shared" ref="F23:G24" si="7">D23/SUM($D23:$E23)</f>
        <v>0.81408450704225355</v>
      </c>
      <c r="G23" s="44">
        <f t="shared" si="7"/>
        <v>0.18591549295774648</v>
      </c>
    </row>
    <row r="24" spans="1:11" ht="30.75" customHeight="1" x14ac:dyDescent="0.4">
      <c r="C24" s="39" t="s">
        <v>327</v>
      </c>
      <c r="D24" s="43">
        <v>54000</v>
      </c>
      <c r="E24" s="43">
        <v>8000</v>
      </c>
      <c r="F24" s="44">
        <f t="shared" si="7"/>
        <v>0.87096774193548387</v>
      </c>
      <c r="G24" s="44">
        <f t="shared" si="7"/>
        <v>0.12903225806451613</v>
      </c>
    </row>
  </sheetData>
  <mergeCells count="5">
    <mergeCell ref="B8:B10"/>
    <mergeCell ref="A12:A14"/>
    <mergeCell ref="B12:B14"/>
    <mergeCell ref="A16:A18"/>
    <mergeCell ref="B16:B18"/>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F9DD-0D62-42DC-BE06-9E59C113400A}">
  <dimension ref="A5:R24"/>
  <sheetViews>
    <sheetView workbookViewId="0">
      <selection activeCell="F6" sqref="F6"/>
    </sheetView>
  </sheetViews>
  <sheetFormatPr defaultRowHeight="14.25" outlineLevelCol="1" x14ac:dyDescent="0.4"/>
  <cols>
    <col min="1" max="1" width="9" style="38"/>
    <col min="2" max="2" width="3" style="38" bestFit="1" customWidth="1"/>
    <col min="3" max="3" width="11.75" style="39" customWidth="1"/>
    <col min="4" max="5" width="15" style="38" customWidth="1"/>
    <col min="6" max="7" width="9" style="38"/>
    <col min="8" max="8" width="11.625" style="38" customWidth="1"/>
    <col min="9" max="9" width="3.5" style="38" customWidth="1"/>
    <col min="10" max="10" width="11.125" style="38" bestFit="1" customWidth="1"/>
    <col min="11" max="11" width="6.375" style="38" bestFit="1" customWidth="1"/>
    <col min="12" max="12" width="2.875" style="38" customWidth="1"/>
    <col min="13" max="13" width="12.875" style="38" customWidth="1" outlineLevel="1"/>
    <col min="14" max="14" width="12.375" style="38" bestFit="1" customWidth="1"/>
    <col min="15" max="15" width="6.375" style="38" bestFit="1" customWidth="1"/>
    <col min="16" max="16" width="9" style="38"/>
    <col min="17" max="17" width="13.75" style="38" customWidth="1"/>
    <col min="18" max="18" width="10.875" style="38" bestFit="1" customWidth="1"/>
    <col min="19" max="16384" width="9" style="38"/>
  </cols>
  <sheetData>
    <row r="5" spans="1:18" s="40" customFormat="1" ht="42.75" x14ac:dyDescent="0.4">
      <c r="D5" s="41" t="s">
        <v>304</v>
      </c>
      <c r="E5" s="41"/>
      <c r="F5" s="41" t="s">
        <v>305</v>
      </c>
      <c r="G5" s="40" t="s">
        <v>306</v>
      </c>
      <c r="H5" s="41" t="s">
        <v>307</v>
      </c>
      <c r="J5" s="41" t="s">
        <v>336</v>
      </c>
      <c r="K5" s="41"/>
      <c r="M5" s="41"/>
      <c r="N5" s="41"/>
      <c r="O5" s="41"/>
      <c r="Q5" s="41" t="s">
        <v>311</v>
      </c>
      <c r="R5" s="41" t="s">
        <v>309</v>
      </c>
    </row>
    <row r="6" spans="1:18" s="39" customFormat="1" ht="60" customHeight="1" x14ac:dyDescent="0.4">
      <c r="C6" s="39" t="s">
        <v>312</v>
      </c>
      <c r="D6" s="42" t="s">
        <v>313</v>
      </c>
      <c r="E6" s="42"/>
      <c r="F6" s="42" t="s">
        <v>314</v>
      </c>
      <c r="G6" s="39" t="s">
        <v>313</v>
      </c>
      <c r="H6" s="42"/>
      <c r="J6" s="42"/>
      <c r="K6" s="42"/>
      <c r="M6" s="42"/>
      <c r="N6" s="42"/>
      <c r="O6" s="42"/>
      <c r="Q6" s="42" t="s">
        <v>318</v>
      </c>
      <c r="R6" s="42"/>
    </row>
    <row r="7" spans="1:18" s="39" customFormat="1" ht="42.75" x14ac:dyDescent="0.4">
      <c r="C7" s="39" t="s">
        <v>319</v>
      </c>
      <c r="D7" s="42" t="s">
        <v>337</v>
      </c>
      <c r="E7" s="42"/>
      <c r="F7" s="42" t="s">
        <v>321</v>
      </c>
      <c r="G7" s="42" t="s">
        <v>322</v>
      </c>
      <c r="H7" s="42" t="s">
        <v>338</v>
      </c>
      <c r="J7" s="42"/>
      <c r="K7" s="42"/>
      <c r="M7" s="42"/>
      <c r="N7" s="42"/>
      <c r="Q7" s="42" t="s">
        <v>321</v>
      </c>
    </row>
    <row r="8" spans="1:18" ht="33" customHeight="1" x14ac:dyDescent="0.4">
      <c r="B8" s="86" t="s">
        <v>324</v>
      </c>
      <c r="C8" s="39" t="s">
        <v>325</v>
      </c>
      <c r="D8" s="43">
        <v>26500</v>
      </c>
      <c r="E8" s="43"/>
      <c r="F8" s="44">
        <v>0.59399999999999997</v>
      </c>
      <c r="G8" s="44">
        <f>$G$22</f>
        <v>0.25125628140703515</v>
      </c>
      <c r="H8" s="45">
        <f>D8*F8*G8</f>
        <v>3955.0251256281404</v>
      </c>
      <c r="I8" s="43"/>
      <c r="J8" s="43">
        <f>H8-[2]市場規模2020!H8</f>
        <v>791.00502512562844</v>
      </c>
      <c r="K8" s="44"/>
      <c r="L8" s="43"/>
      <c r="M8" s="43"/>
      <c r="N8" s="43"/>
      <c r="O8" s="44"/>
      <c r="Q8" s="43">
        <f>M8/0.25</f>
        <v>0</v>
      </c>
      <c r="R8" s="44">
        <f>Q8/H8</f>
        <v>0</v>
      </c>
    </row>
    <row r="9" spans="1:18" ht="33" customHeight="1" x14ac:dyDescent="0.4">
      <c r="B9" s="86"/>
      <c r="C9" s="42" t="s">
        <v>326</v>
      </c>
      <c r="D9" s="43">
        <v>54100</v>
      </c>
      <c r="E9" s="43"/>
      <c r="F9" s="44">
        <v>0.86199999999999999</v>
      </c>
      <c r="G9" s="44">
        <f>$F$23</f>
        <v>0.81408450704225355</v>
      </c>
      <c r="H9" s="45">
        <f>D9*F9*G9</f>
        <v>37964.179718309861</v>
      </c>
      <c r="I9" s="43"/>
      <c r="J9" s="43">
        <f>H9-[2]市場規模2020!H9</f>
        <v>12841.857464788733</v>
      </c>
      <c r="K9" s="44"/>
      <c r="L9" s="43"/>
      <c r="M9" s="43"/>
      <c r="N9" s="43"/>
      <c r="O9" s="44"/>
      <c r="Q9" s="43">
        <f t="shared" ref="Q9:Q10" si="0">M9/0.25</f>
        <v>0</v>
      </c>
      <c r="R9" s="44">
        <f t="shared" ref="R9:R10" si="1">Q9/H9</f>
        <v>0</v>
      </c>
    </row>
    <row r="10" spans="1:18" ht="33" customHeight="1" x14ac:dyDescent="0.4">
      <c r="B10" s="86"/>
      <c r="C10" s="39" t="s">
        <v>327</v>
      </c>
      <c r="D10" s="43">
        <v>83200</v>
      </c>
      <c r="E10" s="43"/>
      <c r="F10" s="44">
        <v>0.57599999999999996</v>
      </c>
      <c r="G10" s="44">
        <f>$G$24</f>
        <v>0.12903225806451613</v>
      </c>
      <c r="H10" s="45">
        <f>D10*F10*G10</f>
        <v>6183.6387096774188</v>
      </c>
      <c r="I10" s="43"/>
      <c r="J10" s="43">
        <f>H10-[2]市場規模2020!H10</f>
        <v>1122.2709677419352</v>
      </c>
      <c r="K10" s="44"/>
      <c r="L10" s="43"/>
      <c r="M10" s="43"/>
      <c r="N10" s="43"/>
      <c r="O10" s="44"/>
      <c r="Q10" s="43">
        <f t="shared" si="0"/>
        <v>0</v>
      </c>
      <c r="R10" s="44">
        <f t="shared" si="1"/>
        <v>0</v>
      </c>
    </row>
    <row r="12" spans="1:18" ht="33" customHeight="1" x14ac:dyDescent="0.4">
      <c r="A12" s="86" t="s">
        <v>328</v>
      </c>
      <c r="B12" s="86" t="s">
        <v>329</v>
      </c>
      <c r="C12" s="39" t="s">
        <v>325</v>
      </c>
      <c r="H12" s="44">
        <f>H8/SUM(H$8:H$10)</f>
        <v>8.2220193931360208E-2</v>
      </c>
      <c r="J12" s="44"/>
      <c r="K12" s="44"/>
      <c r="M12" s="44"/>
      <c r="N12" s="44"/>
    </row>
    <row r="13" spans="1:18" ht="33" customHeight="1" x14ac:dyDescent="0.4">
      <c r="A13" s="86"/>
      <c r="B13" s="86"/>
      <c r="C13" s="42" t="s">
        <v>326</v>
      </c>
      <c r="H13" s="44">
        <f t="shared" ref="H13:H14" si="2">H9/SUM(H$8:H$10)</f>
        <v>0.78922942831841103</v>
      </c>
      <c r="J13" s="44"/>
      <c r="K13" s="44"/>
      <c r="M13" s="44"/>
      <c r="N13" s="44"/>
    </row>
    <row r="14" spans="1:18" ht="33" customHeight="1" x14ac:dyDescent="0.4">
      <c r="A14" s="86"/>
      <c r="B14" s="86"/>
      <c r="C14" s="39" t="s">
        <v>327</v>
      </c>
      <c r="H14" s="44">
        <f t="shared" si="2"/>
        <v>0.12855037775022876</v>
      </c>
      <c r="J14" s="44"/>
      <c r="K14" s="44"/>
      <c r="M14" s="44"/>
      <c r="N14" s="44"/>
    </row>
    <row r="15" spans="1:18" ht="18.75" x14ac:dyDescent="0.4">
      <c r="J15" s="44"/>
      <c r="K15" s="44"/>
    </row>
    <row r="16" spans="1:18" ht="27.75" customHeight="1" x14ac:dyDescent="0.4">
      <c r="A16" s="87" t="s">
        <v>330</v>
      </c>
      <c r="B16" s="86" t="s">
        <v>329</v>
      </c>
      <c r="C16" s="39" t="s">
        <v>325</v>
      </c>
      <c r="J16" s="44"/>
      <c r="K16" s="44"/>
    </row>
    <row r="17" spans="1:11" ht="27.75" customHeight="1" x14ac:dyDescent="0.4">
      <c r="A17" s="87"/>
      <c r="B17" s="86"/>
      <c r="C17" s="42" t="s">
        <v>326</v>
      </c>
      <c r="J17" s="44"/>
      <c r="K17" s="44"/>
    </row>
    <row r="18" spans="1:11" ht="27.75" customHeight="1" x14ac:dyDescent="0.4">
      <c r="A18" s="87"/>
      <c r="B18" s="86"/>
      <c r="C18" s="39" t="s">
        <v>327</v>
      </c>
      <c r="J18" s="44"/>
      <c r="K18" s="44"/>
    </row>
    <row r="20" spans="1:11" x14ac:dyDescent="0.4">
      <c r="C20" s="38"/>
      <c r="D20" s="38" t="s">
        <v>331</v>
      </c>
      <c r="E20" s="38" t="s">
        <v>332</v>
      </c>
      <c r="F20" s="38" t="s">
        <v>333</v>
      </c>
      <c r="G20" s="38" t="s">
        <v>334</v>
      </c>
    </row>
    <row r="21" spans="1:11" x14ac:dyDescent="0.4">
      <c r="D21" s="38" t="s">
        <v>335</v>
      </c>
      <c r="E21" s="38" t="s">
        <v>335</v>
      </c>
      <c r="F21" s="38" t="s">
        <v>335</v>
      </c>
      <c r="G21" s="38" t="s">
        <v>335</v>
      </c>
    </row>
    <row r="22" spans="1:11" ht="30.75" customHeight="1" x14ac:dyDescent="0.4">
      <c r="C22" s="39" t="s">
        <v>325</v>
      </c>
      <c r="D22" s="43">
        <v>14900</v>
      </c>
      <c r="E22" s="43">
        <v>5000</v>
      </c>
      <c r="F22" s="44">
        <f>D22/SUM($D22:$E22)</f>
        <v>0.74874371859296485</v>
      </c>
      <c r="G22" s="44">
        <f>E22/SUM($D22:$E22)</f>
        <v>0.25125628140703515</v>
      </c>
    </row>
    <row r="23" spans="1:11" ht="30.75" customHeight="1" x14ac:dyDescent="0.4">
      <c r="C23" s="42" t="s">
        <v>326</v>
      </c>
      <c r="D23" s="43">
        <v>28900</v>
      </c>
      <c r="E23" s="43">
        <v>6600</v>
      </c>
      <c r="F23" s="44">
        <f t="shared" ref="F23:G24" si="3">D23/SUM($D23:$E23)</f>
        <v>0.81408450704225355</v>
      </c>
      <c r="G23" s="44">
        <f t="shared" si="3"/>
        <v>0.18591549295774648</v>
      </c>
    </row>
    <row r="24" spans="1:11" ht="30.75" customHeight="1" x14ac:dyDescent="0.4">
      <c r="C24" s="39" t="s">
        <v>327</v>
      </c>
      <c r="D24" s="43">
        <v>54000</v>
      </c>
      <c r="E24" s="43">
        <v>8000</v>
      </c>
      <c r="F24" s="44">
        <f t="shared" si="3"/>
        <v>0.87096774193548387</v>
      </c>
      <c r="G24" s="44">
        <f t="shared" si="3"/>
        <v>0.12903225806451613</v>
      </c>
    </row>
  </sheetData>
  <mergeCells count="5">
    <mergeCell ref="B8:B10"/>
    <mergeCell ref="A12:A14"/>
    <mergeCell ref="B12:B14"/>
    <mergeCell ref="A16:A18"/>
    <mergeCell ref="B16:B18"/>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58AB-38D7-4635-BF75-FA23A8125725}">
  <dimension ref="B2:M55"/>
  <sheetViews>
    <sheetView showGridLines="0" topLeftCell="A25" workbookViewId="0">
      <selection activeCell="N29" sqref="N29"/>
    </sheetView>
  </sheetViews>
  <sheetFormatPr defaultRowHeight="14.25" x14ac:dyDescent="0.4"/>
  <cols>
    <col min="1" max="1" width="2.625" style="38" customWidth="1"/>
    <col min="2" max="2" width="35.5" style="38" bestFit="1" customWidth="1"/>
    <col min="3" max="3" width="7.625" style="38" bestFit="1" customWidth="1"/>
    <col min="4" max="16384" width="9" style="38"/>
  </cols>
  <sheetData>
    <row r="2" spans="2:13" ht="15.75" x14ac:dyDescent="0.4">
      <c r="B2" s="62"/>
      <c r="C2" s="62"/>
      <c r="D2" s="62"/>
      <c r="E2" s="62"/>
      <c r="F2" s="62"/>
      <c r="G2" s="62"/>
      <c r="H2" s="62"/>
      <c r="I2" s="62"/>
      <c r="J2" s="62"/>
      <c r="K2" s="62"/>
      <c r="L2" s="62"/>
      <c r="M2" s="63"/>
    </row>
    <row r="3" spans="2:13" x14ac:dyDescent="0.4">
      <c r="B3" s="60" t="s">
        <v>198</v>
      </c>
      <c r="C3" s="60" t="s">
        <v>133</v>
      </c>
      <c r="D3" s="60" t="s">
        <v>97</v>
      </c>
      <c r="E3" s="60" t="s">
        <v>98</v>
      </c>
      <c r="F3" s="60" t="s">
        <v>99</v>
      </c>
      <c r="G3" s="60" t="s">
        <v>100</v>
      </c>
      <c r="H3" s="60" t="s">
        <v>101</v>
      </c>
      <c r="I3" s="60" t="s">
        <v>102</v>
      </c>
      <c r="J3" s="60" t="s">
        <v>103</v>
      </c>
      <c r="K3" s="60" t="s">
        <v>69</v>
      </c>
      <c r="L3" s="60" t="s">
        <v>104</v>
      </c>
      <c r="M3" s="60" t="s">
        <v>105</v>
      </c>
    </row>
    <row r="4" spans="2:13" x14ac:dyDescent="0.4">
      <c r="B4" s="59" t="s">
        <v>199</v>
      </c>
      <c r="C4" s="58">
        <v>0.30940000000000001</v>
      </c>
      <c r="D4" s="58">
        <v>0.19</v>
      </c>
      <c r="E4" s="58">
        <v>0.25600000000000001</v>
      </c>
      <c r="F4" s="58">
        <v>0.19400000000000001</v>
      </c>
      <c r="G4" s="58">
        <v>0.17399999999999999</v>
      </c>
      <c r="H4" s="58">
        <v>0.21199999999999999</v>
      </c>
      <c r="I4" s="58">
        <v>0.20399999999999999</v>
      </c>
      <c r="J4" s="58">
        <v>0.34799999999999998</v>
      </c>
      <c r="K4" s="58">
        <v>0.45800000000000002</v>
      </c>
      <c r="L4" s="58">
        <v>0.54</v>
      </c>
      <c r="M4" s="58">
        <v>0.51800000000000002</v>
      </c>
    </row>
    <row r="5" spans="2:13" x14ac:dyDescent="0.4">
      <c r="B5" s="57" t="s">
        <v>369</v>
      </c>
      <c r="C5" s="56">
        <v>0.27439999999999998</v>
      </c>
      <c r="D5" s="56">
        <v>0.16400000000000001</v>
      </c>
      <c r="E5" s="56">
        <v>0.19600000000000001</v>
      </c>
      <c r="F5" s="56">
        <v>0.16200000000000001</v>
      </c>
      <c r="G5" s="56">
        <v>0.188</v>
      </c>
      <c r="H5" s="56">
        <v>0.14399999999999999</v>
      </c>
      <c r="I5" s="56">
        <v>0.23400000000000001</v>
      </c>
      <c r="J5" s="56">
        <v>0.19600000000000001</v>
      </c>
      <c r="K5" s="56">
        <v>0.53800000000000003</v>
      </c>
      <c r="L5" s="56">
        <v>0.50800000000000001</v>
      </c>
      <c r="M5" s="56">
        <v>0.41399999999999998</v>
      </c>
    </row>
    <row r="6" spans="2:13" x14ac:dyDescent="0.4">
      <c r="B6" s="57" t="s">
        <v>370</v>
      </c>
      <c r="C6" s="56">
        <v>0.30299999999999999</v>
      </c>
      <c r="D6" s="56">
        <v>0.20799999999999999</v>
      </c>
      <c r="E6" s="56">
        <v>0.28799999999999998</v>
      </c>
      <c r="F6" s="56">
        <v>0.25</v>
      </c>
      <c r="G6" s="56">
        <v>0.21</v>
      </c>
      <c r="H6" s="56">
        <v>0.214</v>
      </c>
      <c r="I6" s="56">
        <v>0.20799999999999999</v>
      </c>
      <c r="J6" s="56">
        <v>0.314</v>
      </c>
      <c r="K6" s="56">
        <v>0.43</v>
      </c>
      <c r="L6" s="56">
        <v>0.51200000000000001</v>
      </c>
      <c r="M6" s="56">
        <v>0.39600000000000002</v>
      </c>
    </row>
    <row r="7" spans="2:13" x14ac:dyDescent="0.4">
      <c r="B7" s="57" t="s">
        <v>200</v>
      </c>
      <c r="C7" s="56">
        <v>0.28439999999999999</v>
      </c>
      <c r="D7" s="56">
        <v>0.20399999999999999</v>
      </c>
      <c r="E7" s="56">
        <v>0.28599999999999998</v>
      </c>
      <c r="F7" s="56">
        <v>0.216</v>
      </c>
      <c r="G7" s="56">
        <v>0.19600000000000001</v>
      </c>
      <c r="H7" s="56">
        <v>0.2</v>
      </c>
      <c r="I7" s="56">
        <v>0.19800000000000001</v>
      </c>
      <c r="J7" s="56">
        <v>0.316</v>
      </c>
      <c r="K7" s="56">
        <v>0.38400000000000001</v>
      </c>
      <c r="L7" s="56">
        <v>0.40600000000000003</v>
      </c>
      <c r="M7" s="56">
        <v>0.438</v>
      </c>
    </row>
    <row r="8" spans="2:13" x14ac:dyDescent="0.4">
      <c r="B8" s="57" t="s">
        <v>201</v>
      </c>
      <c r="C8" s="56">
        <v>0.2878</v>
      </c>
      <c r="D8" s="56">
        <v>0.152</v>
      </c>
      <c r="E8" s="56">
        <v>0.27</v>
      </c>
      <c r="F8" s="56">
        <v>0.192</v>
      </c>
      <c r="G8" s="56">
        <v>0.14799999999999999</v>
      </c>
      <c r="H8" s="56">
        <v>0.21199999999999999</v>
      </c>
      <c r="I8" s="56">
        <v>0.186</v>
      </c>
      <c r="J8" s="56">
        <v>0.35</v>
      </c>
      <c r="K8" s="56">
        <v>0.45</v>
      </c>
      <c r="L8" s="56">
        <v>0.48199999999999998</v>
      </c>
      <c r="M8" s="56">
        <v>0.436</v>
      </c>
    </row>
    <row r="9" spans="2:13" x14ac:dyDescent="0.4">
      <c r="B9" s="57" t="s">
        <v>371</v>
      </c>
      <c r="C9" s="56">
        <v>0.22720000000000001</v>
      </c>
      <c r="D9" s="56">
        <v>0.17599999999999999</v>
      </c>
      <c r="E9" s="56">
        <v>0.24199999999999999</v>
      </c>
      <c r="F9" s="56">
        <v>0.192</v>
      </c>
      <c r="G9" s="56">
        <v>0.156</v>
      </c>
      <c r="H9" s="56">
        <v>0.124</v>
      </c>
      <c r="I9" s="56">
        <v>0.14799999999999999</v>
      </c>
      <c r="J9" s="56">
        <v>0.30599999999999999</v>
      </c>
      <c r="K9" s="56">
        <v>0.33400000000000002</v>
      </c>
      <c r="L9" s="56">
        <v>0.38400000000000001</v>
      </c>
      <c r="M9" s="56">
        <v>0.21</v>
      </c>
    </row>
    <row r="10" spans="2:13" x14ac:dyDescent="0.4">
      <c r="B10" s="57" t="s">
        <v>372</v>
      </c>
      <c r="C10" s="56">
        <v>0.29599999999999999</v>
      </c>
      <c r="D10" s="56">
        <v>0.216</v>
      </c>
      <c r="E10" s="56">
        <v>0.29399999999999998</v>
      </c>
      <c r="F10" s="56">
        <v>0.24199999999999999</v>
      </c>
      <c r="G10" s="56">
        <v>0.184</v>
      </c>
      <c r="H10" s="56">
        <v>0.21199999999999999</v>
      </c>
      <c r="I10" s="56">
        <v>0.25800000000000001</v>
      </c>
      <c r="J10" s="56">
        <v>0.39200000000000002</v>
      </c>
      <c r="K10" s="56">
        <v>0.438</v>
      </c>
      <c r="L10" s="56">
        <v>0.496</v>
      </c>
      <c r="M10" s="56">
        <v>0.22800000000000001</v>
      </c>
    </row>
    <row r="11" spans="2:13" x14ac:dyDescent="0.4">
      <c r="B11" s="57" t="s">
        <v>373</v>
      </c>
      <c r="C11" s="56">
        <v>0.19919999999999999</v>
      </c>
      <c r="D11" s="56">
        <v>0.13600000000000001</v>
      </c>
      <c r="E11" s="56">
        <v>0.182</v>
      </c>
      <c r="F11" s="56">
        <v>0.13400000000000001</v>
      </c>
      <c r="G11" s="56">
        <v>0.158</v>
      </c>
      <c r="H11" s="56">
        <v>0.11799999999999999</v>
      </c>
      <c r="I11" s="56">
        <v>0.16400000000000001</v>
      </c>
      <c r="J11" s="56">
        <v>0.28399999999999997</v>
      </c>
      <c r="K11" s="56">
        <v>0.32</v>
      </c>
      <c r="L11" s="56">
        <v>0.27200000000000002</v>
      </c>
      <c r="M11" s="56">
        <v>0.224</v>
      </c>
    </row>
    <row r="12" spans="2:13" x14ac:dyDescent="0.4">
      <c r="B12" s="57" t="s">
        <v>374</v>
      </c>
      <c r="C12" s="56">
        <v>0.3004</v>
      </c>
      <c r="D12" s="56">
        <v>0.214</v>
      </c>
      <c r="E12" s="56">
        <v>0.30399999999999999</v>
      </c>
      <c r="F12" s="56">
        <v>0.22600000000000001</v>
      </c>
      <c r="G12" s="56">
        <v>0.188</v>
      </c>
      <c r="H12" s="56">
        <v>0.184</v>
      </c>
      <c r="I12" s="56">
        <v>0.23200000000000001</v>
      </c>
      <c r="J12" s="56">
        <v>0.35599999999999998</v>
      </c>
      <c r="K12" s="56">
        <v>0.40200000000000002</v>
      </c>
      <c r="L12" s="56">
        <v>0.438</v>
      </c>
      <c r="M12" s="56">
        <v>0.46</v>
      </c>
    </row>
    <row r="13" spans="2:13" x14ac:dyDescent="0.4">
      <c r="B13" s="57" t="s">
        <v>202</v>
      </c>
      <c r="C13" s="56">
        <v>0.25159999999999999</v>
      </c>
      <c r="D13" s="56">
        <v>0.18</v>
      </c>
      <c r="E13" s="56">
        <v>0.27</v>
      </c>
      <c r="F13" s="56">
        <v>0.14399999999999999</v>
      </c>
      <c r="G13" s="56">
        <v>0.15</v>
      </c>
      <c r="H13" s="56">
        <v>0.13</v>
      </c>
      <c r="I13" s="56">
        <v>0.156</v>
      </c>
      <c r="J13" s="56">
        <v>0.33600000000000002</v>
      </c>
      <c r="K13" s="56">
        <v>0.47799999999999998</v>
      </c>
      <c r="L13" s="56">
        <v>0.4</v>
      </c>
      <c r="M13" s="56">
        <v>0.27200000000000002</v>
      </c>
    </row>
    <row r="14" spans="2:13" x14ac:dyDescent="0.4">
      <c r="B14" s="57" t="s">
        <v>203</v>
      </c>
      <c r="C14" s="56">
        <v>0.25380000000000003</v>
      </c>
      <c r="D14" s="56">
        <v>0.182</v>
      </c>
      <c r="E14" s="56">
        <v>0.30399999999999999</v>
      </c>
      <c r="F14" s="56">
        <v>0.218</v>
      </c>
      <c r="G14" s="56">
        <v>0.152</v>
      </c>
      <c r="H14" s="56">
        <v>0.112</v>
      </c>
      <c r="I14" s="56">
        <v>0.17399999999999999</v>
      </c>
      <c r="J14" s="56">
        <v>0.35799999999999998</v>
      </c>
      <c r="K14" s="56">
        <v>0.43</v>
      </c>
      <c r="L14" s="56">
        <v>0.434</v>
      </c>
      <c r="M14" s="56">
        <v>0.17399999999999999</v>
      </c>
    </row>
    <row r="15" spans="2:13" x14ac:dyDescent="0.4">
      <c r="B15" s="57" t="s">
        <v>204</v>
      </c>
      <c r="C15" s="56">
        <v>0.1474</v>
      </c>
      <c r="D15" s="56">
        <v>0.152</v>
      </c>
      <c r="E15" s="56">
        <v>0.184</v>
      </c>
      <c r="F15" s="56">
        <v>9.6000000000000002E-2</v>
      </c>
      <c r="G15" s="56">
        <v>7.5999999999999998E-2</v>
      </c>
      <c r="H15" s="56">
        <v>8.2000000000000003E-2</v>
      </c>
      <c r="I15" s="56">
        <v>0.11600000000000001</v>
      </c>
      <c r="J15" s="56">
        <v>0.254</v>
      </c>
      <c r="K15" s="56">
        <v>0.23400000000000001</v>
      </c>
      <c r="L15" s="56">
        <v>0.2</v>
      </c>
      <c r="M15" s="56">
        <v>0.08</v>
      </c>
    </row>
    <row r="16" spans="2:13" x14ac:dyDescent="0.4">
      <c r="B16" s="57" t="s">
        <v>205</v>
      </c>
      <c r="C16" s="56">
        <v>8.14E-2</v>
      </c>
      <c r="D16" s="56">
        <v>9.8000000000000004E-2</v>
      </c>
      <c r="E16" s="56">
        <v>0.11</v>
      </c>
      <c r="F16" s="56">
        <v>7.1999999999999995E-2</v>
      </c>
      <c r="G16" s="56">
        <v>3.2000000000000001E-2</v>
      </c>
      <c r="H16" s="56">
        <v>0.03</v>
      </c>
      <c r="I16" s="56">
        <v>7.5999999999999998E-2</v>
      </c>
      <c r="J16" s="56">
        <v>0.126</v>
      </c>
      <c r="K16" s="56">
        <v>0.128</v>
      </c>
      <c r="L16" s="56">
        <v>0.112</v>
      </c>
      <c r="M16" s="56">
        <v>0.03</v>
      </c>
    </row>
    <row r="17" spans="2:13" x14ac:dyDescent="0.4">
      <c r="B17" s="57" t="s">
        <v>206</v>
      </c>
      <c r="C17" s="56">
        <v>0.17319999999999999</v>
      </c>
      <c r="D17" s="56">
        <v>0.19600000000000001</v>
      </c>
      <c r="E17" s="56">
        <v>0.21199999999999999</v>
      </c>
      <c r="F17" s="56">
        <v>0.14799999999999999</v>
      </c>
      <c r="G17" s="56">
        <v>0.1</v>
      </c>
      <c r="H17" s="56">
        <v>5.3999999999999999E-2</v>
      </c>
      <c r="I17" s="56">
        <v>0.13400000000000001</v>
      </c>
      <c r="J17" s="56">
        <v>0.24199999999999999</v>
      </c>
      <c r="K17" s="56">
        <v>0.3</v>
      </c>
      <c r="L17" s="56">
        <v>0.22800000000000001</v>
      </c>
      <c r="M17" s="56">
        <v>0.11799999999999999</v>
      </c>
    </row>
    <row r="18" spans="2:13" x14ac:dyDescent="0.4">
      <c r="B18" s="57" t="s">
        <v>375</v>
      </c>
      <c r="C18" s="56">
        <v>0.16059999999999999</v>
      </c>
      <c r="D18" s="56">
        <v>0.10199999999999999</v>
      </c>
      <c r="E18" s="56">
        <v>0.182</v>
      </c>
      <c r="F18" s="56">
        <v>0.12</v>
      </c>
      <c r="G18" s="56">
        <v>0.13400000000000001</v>
      </c>
      <c r="H18" s="56">
        <v>0.13</v>
      </c>
      <c r="I18" s="56">
        <v>0.16</v>
      </c>
      <c r="J18" s="56">
        <v>0.246</v>
      </c>
      <c r="K18" s="56">
        <v>0.17199999999999999</v>
      </c>
      <c r="L18" s="56">
        <v>0.21</v>
      </c>
      <c r="M18" s="56">
        <v>0.15</v>
      </c>
    </row>
    <row r="19" spans="2:13" x14ac:dyDescent="0.4">
      <c r="B19" s="57" t="s">
        <v>207</v>
      </c>
      <c r="C19" s="56">
        <v>0.15939999999999999</v>
      </c>
      <c r="D19" s="56">
        <v>0.13600000000000001</v>
      </c>
      <c r="E19" s="56">
        <v>0.25</v>
      </c>
      <c r="F19" s="56">
        <v>0.14799999999999999</v>
      </c>
      <c r="G19" s="56">
        <v>9.4E-2</v>
      </c>
      <c r="H19" s="56">
        <v>7.0000000000000007E-2</v>
      </c>
      <c r="I19" s="56">
        <v>0.106</v>
      </c>
      <c r="J19" s="56">
        <v>0.17</v>
      </c>
      <c r="K19" s="56">
        <v>0.23599999999999999</v>
      </c>
      <c r="L19" s="56">
        <v>0.28999999999999998</v>
      </c>
      <c r="M19" s="56">
        <v>9.4E-2</v>
      </c>
    </row>
    <row r="20" spans="2:13" x14ac:dyDescent="0.4">
      <c r="B20" s="57" t="s">
        <v>208</v>
      </c>
      <c r="C20" s="56">
        <v>0.2238</v>
      </c>
      <c r="D20" s="56">
        <v>0.22800000000000001</v>
      </c>
      <c r="E20" s="56">
        <v>0.29399999999999998</v>
      </c>
      <c r="F20" s="56">
        <v>0.19800000000000001</v>
      </c>
      <c r="G20" s="56">
        <v>0.11</v>
      </c>
      <c r="H20" s="56">
        <v>0.128</v>
      </c>
      <c r="I20" s="56">
        <v>0.17799999999999999</v>
      </c>
      <c r="J20" s="56">
        <v>0.21199999999999999</v>
      </c>
      <c r="K20" s="56">
        <v>0.40600000000000003</v>
      </c>
      <c r="L20" s="56">
        <v>0.32800000000000001</v>
      </c>
      <c r="M20" s="56">
        <v>0.156</v>
      </c>
    </row>
    <row r="21" spans="2:13" x14ac:dyDescent="0.4">
      <c r="B21" s="57" t="s">
        <v>209</v>
      </c>
      <c r="C21" s="56">
        <v>0.17299999999999999</v>
      </c>
      <c r="D21" s="56">
        <v>0.13800000000000001</v>
      </c>
      <c r="E21" s="56">
        <v>0.216</v>
      </c>
      <c r="F21" s="56">
        <v>0.11799999999999999</v>
      </c>
      <c r="G21" s="56">
        <v>0.09</v>
      </c>
      <c r="H21" s="56">
        <v>6.6000000000000003E-2</v>
      </c>
      <c r="I21" s="56">
        <v>7.5999999999999998E-2</v>
      </c>
      <c r="J21" s="56">
        <v>0.224</v>
      </c>
      <c r="K21" s="56">
        <v>0.316</v>
      </c>
      <c r="L21" s="56">
        <v>0.308</v>
      </c>
      <c r="M21" s="56">
        <v>0.17799999999999999</v>
      </c>
    </row>
    <row r="22" spans="2:13" x14ac:dyDescent="0.4">
      <c r="B22" s="57" t="s">
        <v>172</v>
      </c>
      <c r="C22" s="56">
        <v>9.4000000000000004E-3</v>
      </c>
      <c r="D22" s="56">
        <v>0.01</v>
      </c>
      <c r="E22" s="56">
        <v>0.01</v>
      </c>
      <c r="F22" s="56">
        <v>2E-3</v>
      </c>
      <c r="G22" s="56">
        <v>0</v>
      </c>
      <c r="H22" s="56">
        <v>6.0000000000000001E-3</v>
      </c>
      <c r="I22" s="56">
        <v>6.0000000000000001E-3</v>
      </c>
      <c r="J22" s="56">
        <v>2E-3</v>
      </c>
      <c r="K22" s="56">
        <v>6.0000000000000001E-3</v>
      </c>
      <c r="L22" s="56">
        <v>1.2E-2</v>
      </c>
      <c r="M22" s="56">
        <v>0.04</v>
      </c>
    </row>
    <row r="23" spans="2:13" x14ac:dyDescent="0.4">
      <c r="B23" s="55" t="s">
        <v>210</v>
      </c>
      <c r="C23" s="54">
        <v>9.1800000000000007E-2</v>
      </c>
      <c r="D23" s="54">
        <v>0.108</v>
      </c>
      <c r="E23" s="54">
        <v>0.128</v>
      </c>
      <c r="F23" s="54">
        <v>0.152</v>
      </c>
      <c r="G23" s="54">
        <v>0.112</v>
      </c>
      <c r="H23" s="54">
        <v>0.14399999999999999</v>
      </c>
      <c r="I23" s="54">
        <v>3.4000000000000002E-2</v>
      </c>
      <c r="J23" s="54">
        <v>5.3999999999999999E-2</v>
      </c>
      <c r="K23" s="54">
        <v>4.2000000000000003E-2</v>
      </c>
      <c r="L23" s="54">
        <v>4.3999999999999997E-2</v>
      </c>
      <c r="M23" s="54">
        <v>0.1</v>
      </c>
    </row>
    <row r="26" spans="2:13" x14ac:dyDescent="0.4">
      <c r="C26" s="53" t="s">
        <v>367</v>
      </c>
      <c r="D26" s="52" t="s">
        <v>366</v>
      </c>
    </row>
    <row r="27" spans="2:13" ht="18.75" x14ac:dyDescent="0.4">
      <c r="B27" s="51" t="s">
        <v>376</v>
      </c>
      <c r="C27" s="49">
        <v>1.3835078999999999</v>
      </c>
      <c r="D27" s="49">
        <v>0.11217919</v>
      </c>
    </row>
    <row r="28" spans="2:13" ht="18.75" x14ac:dyDescent="0.4">
      <c r="B28" s="51" t="s">
        <v>377</v>
      </c>
      <c r="C28" s="49">
        <v>1.2998262</v>
      </c>
      <c r="D28" s="49">
        <v>1.8459703999999999</v>
      </c>
    </row>
    <row r="29" spans="2:13" ht="18.75" x14ac:dyDescent="0.4">
      <c r="B29" s="51" t="s">
        <v>378</v>
      </c>
      <c r="C29" s="49">
        <v>0.6328473</v>
      </c>
      <c r="D29" s="49">
        <v>-0.2390729</v>
      </c>
    </row>
    <row r="30" spans="2:13" ht="18.75" x14ac:dyDescent="0.4">
      <c r="B30" s="51" t="s">
        <v>379</v>
      </c>
      <c r="C30" s="49">
        <v>0.8959414</v>
      </c>
      <c r="D30" s="49">
        <v>-0.71425866000000005</v>
      </c>
    </row>
    <row r="31" spans="2:13" ht="18.75" x14ac:dyDescent="0.4">
      <c r="B31" s="51" t="s">
        <v>380</v>
      </c>
      <c r="C31" s="49">
        <v>1.0559817</v>
      </c>
      <c r="D31" s="49">
        <v>-5.0238619999999998E-2</v>
      </c>
    </row>
    <row r="32" spans="2:13" ht="18.75" x14ac:dyDescent="0.4">
      <c r="B32" s="51" t="s">
        <v>381</v>
      </c>
      <c r="C32" s="49">
        <v>-0.41380689999999998</v>
      </c>
      <c r="D32" s="49">
        <v>-0.23549502999999999</v>
      </c>
    </row>
    <row r="33" spans="2:4" ht="18.75" x14ac:dyDescent="0.4">
      <c r="B33" s="51" t="s">
        <v>382</v>
      </c>
      <c r="C33" s="49">
        <v>-0.487097</v>
      </c>
      <c r="D33" s="49">
        <v>-0.80964323999999999</v>
      </c>
    </row>
    <row r="34" spans="2:4" ht="18.75" x14ac:dyDescent="0.4">
      <c r="B34" s="51" t="s">
        <v>383</v>
      </c>
      <c r="C34" s="49">
        <v>0.1003588</v>
      </c>
      <c r="D34" s="49">
        <v>-0.84486362000000004</v>
      </c>
    </row>
    <row r="35" spans="2:4" ht="18.75" x14ac:dyDescent="0.4">
      <c r="B35" s="51" t="s">
        <v>384</v>
      </c>
      <c r="C35" s="49">
        <v>0.77481040000000001</v>
      </c>
      <c r="D35" s="49">
        <v>-0.63924417</v>
      </c>
    </row>
    <row r="36" spans="2:4" ht="18.75" x14ac:dyDescent="0.4">
      <c r="B36" s="51" t="s">
        <v>385</v>
      </c>
      <c r="C36" s="49">
        <v>-9.6382899999999994E-2</v>
      </c>
      <c r="D36" s="49">
        <v>0.86469757000000003</v>
      </c>
    </row>
    <row r="37" spans="2:4" ht="18.75" x14ac:dyDescent="0.4">
      <c r="B37" s="51" t="s">
        <v>386</v>
      </c>
      <c r="C37" s="49">
        <v>-0.9987781</v>
      </c>
      <c r="D37" s="49">
        <v>0.39299817999999997</v>
      </c>
    </row>
    <row r="38" spans="2:4" ht="18.75" x14ac:dyDescent="0.4">
      <c r="B38" s="51" t="s">
        <v>387</v>
      </c>
      <c r="C38" s="49">
        <v>-1.6101548000000001</v>
      </c>
      <c r="D38" s="49">
        <v>-0.80519890000000005</v>
      </c>
    </row>
    <row r="39" spans="2:4" ht="18.75" x14ac:dyDescent="0.4">
      <c r="B39" s="51" t="s">
        <v>388</v>
      </c>
      <c r="C39" s="49">
        <v>-2.281809</v>
      </c>
      <c r="D39" s="49">
        <v>-0.16066190999999999</v>
      </c>
    </row>
    <row r="40" spans="2:4" ht="18.75" x14ac:dyDescent="0.4">
      <c r="B40" s="51" t="s">
        <v>389</v>
      </c>
      <c r="C40" s="49">
        <v>-1.5334306</v>
      </c>
      <c r="D40" s="49">
        <v>0.4610416</v>
      </c>
    </row>
    <row r="41" spans="2:4" ht="18.75" x14ac:dyDescent="0.4">
      <c r="B41" s="51" t="s">
        <v>390</v>
      </c>
      <c r="C41" s="49">
        <v>-0.24058640000000001</v>
      </c>
      <c r="D41" s="49">
        <v>-2.9756773999999999</v>
      </c>
    </row>
    <row r="42" spans="2:4" ht="18.75" x14ac:dyDescent="0.4">
      <c r="B42" s="51" t="s">
        <v>391</v>
      </c>
      <c r="C42" s="49">
        <v>-1.3657824000000001</v>
      </c>
      <c r="D42" s="49">
        <v>0.74854966000000001</v>
      </c>
    </row>
    <row r="43" spans="2:4" ht="18.75" x14ac:dyDescent="0.4">
      <c r="B43" s="51" t="s">
        <v>392</v>
      </c>
      <c r="C43" s="49">
        <v>-1.1143905000000001</v>
      </c>
      <c r="D43" s="49">
        <v>0.96769163000000002</v>
      </c>
    </row>
    <row r="44" spans="2:4" ht="18.75" x14ac:dyDescent="0.4">
      <c r="B44" s="51" t="s">
        <v>393</v>
      </c>
      <c r="C44" s="49">
        <v>-0.44853169999999998</v>
      </c>
      <c r="D44" s="49">
        <v>1.61209012</v>
      </c>
    </row>
    <row r="45" spans="2:4" ht="18.75" x14ac:dyDescent="0.4">
      <c r="B45" s="50" t="s">
        <v>349</v>
      </c>
      <c r="C45" s="49">
        <v>1.8802219999999999E-16</v>
      </c>
      <c r="D45" s="49">
        <v>-1.6277849999999999E-18</v>
      </c>
    </row>
    <row r="46" spans="2:4" ht="18.75" x14ac:dyDescent="0.4">
      <c r="B46" s="48" t="s">
        <v>348</v>
      </c>
      <c r="C46" s="49">
        <v>-1.2856639999999999</v>
      </c>
      <c r="D46" s="49">
        <v>0.32867279999999999</v>
      </c>
    </row>
    <row r="47" spans="2:4" ht="18.75" x14ac:dyDescent="0.4">
      <c r="B47" s="48" t="s">
        <v>347</v>
      </c>
      <c r="C47" s="49">
        <v>-1.122957</v>
      </c>
      <c r="D47" s="49">
        <v>7.521825E-2</v>
      </c>
    </row>
    <row r="48" spans="2:4" ht="18.75" x14ac:dyDescent="0.4">
      <c r="B48" s="48" t="s">
        <v>346</v>
      </c>
      <c r="C48" s="49">
        <v>-0.6108616</v>
      </c>
      <c r="D48" s="49">
        <v>-0.34175549999999999</v>
      </c>
    </row>
    <row r="49" spans="2:4" ht="18.75" x14ac:dyDescent="0.4">
      <c r="B49" s="48" t="s">
        <v>345</v>
      </c>
      <c r="C49" s="49">
        <v>0.34043259999999997</v>
      </c>
      <c r="D49" s="49">
        <v>-0.96005169999999995</v>
      </c>
    </row>
    <row r="50" spans="2:4" ht="18.75" x14ac:dyDescent="0.4">
      <c r="B50" s="48" t="s">
        <v>344</v>
      </c>
      <c r="C50" s="49">
        <v>0.93876630000000005</v>
      </c>
      <c r="D50" s="49">
        <v>-1.848287</v>
      </c>
    </row>
    <row r="51" spans="2:4" ht="18.75" x14ac:dyDescent="0.4">
      <c r="B51" s="48" t="s">
        <v>343</v>
      </c>
      <c r="C51" s="49">
        <v>-0.1673646</v>
      </c>
      <c r="D51" s="49">
        <v>-0.99606399999999995</v>
      </c>
    </row>
    <row r="52" spans="2:4" ht="18.75" x14ac:dyDescent="0.4">
      <c r="B52" s="48" t="s">
        <v>342</v>
      </c>
      <c r="C52" s="49">
        <v>-0.74065769999999997</v>
      </c>
      <c r="D52" s="49">
        <v>-1.347323</v>
      </c>
    </row>
    <row r="53" spans="2:4" ht="18.75" x14ac:dyDescent="0.4">
      <c r="B53" s="48" t="s">
        <v>341</v>
      </c>
      <c r="C53" s="49">
        <v>-0.1648261</v>
      </c>
      <c r="D53" s="49">
        <v>1.618811</v>
      </c>
    </row>
    <row r="54" spans="2:4" ht="18.75" x14ac:dyDescent="0.4">
      <c r="B54" s="48" t="s">
        <v>340</v>
      </c>
      <c r="C54" s="49">
        <v>0.24576490000000001</v>
      </c>
      <c r="D54" s="49">
        <v>0.85435309999999998</v>
      </c>
    </row>
    <row r="55" spans="2:4" x14ac:dyDescent="0.4">
      <c r="B55" s="48" t="s">
        <v>339</v>
      </c>
      <c r="C55" s="47">
        <v>2.4570820000000002</v>
      </c>
      <c r="D55" s="47">
        <v>7.8502799999999998E-2</v>
      </c>
    </row>
  </sheetData>
  <phoneticPr fontId="3"/>
  <conditionalFormatting sqref="C2:M2">
    <cfRule type="dataBar" priority="1">
      <dataBar>
        <cfvo type="min"/>
        <cfvo type="max"/>
        <color theme="4" tint="0.39997558519241921"/>
      </dataBar>
      <extLst>
        <ext xmlns:x14="http://schemas.microsoft.com/office/spreadsheetml/2009/9/main" uri="{B025F937-C7B1-47D3-B67F-A62EFF666E3E}">
          <x14:id>{263A13A6-23AA-489D-BE38-BCF9D069F3ED}</x14:id>
        </ext>
      </extLst>
    </cfRule>
  </conditionalFormatting>
  <conditionalFormatting sqref="C4:M23">
    <cfRule type="expression" dxfId="1" priority="2">
      <formula>RANK(C4,C$182:C$198,0)&lt;=3</formula>
    </cfRule>
    <cfRule type="dataBar" priority="3">
      <dataBar>
        <cfvo type="min"/>
        <cfvo type="max"/>
        <color theme="4" tint="0.39997558519241921"/>
      </dataBar>
      <extLst>
        <ext xmlns:x14="http://schemas.microsoft.com/office/spreadsheetml/2009/9/main" uri="{B025F937-C7B1-47D3-B67F-A62EFF666E3E}">
          <x14:id>{B7ADFECC-A6B5-4313-961D-DDB2CABCDFA3}</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263A13A6-23AA-489D-BE38-BCF9D069F3ED}">
            <x14:dataBar minLength="0" maxLength="100" gradient="0">
              <x14:cfvo type="autoMin"/>
              <x14:cfvo type="autoMax"/>
              <x14:negativeFillColor rgb="FFFF0000"/>
              <x14:axisColor rgb="FF000000"/>
            </x14:dataBar>
          </x14:cfRule>
          <xm:sqref>C2:M2</xm:sqref>
        </x14:conditionalFormatting>
        <x14:conditionalFormatting xmlns:xm="http://schemas.microsoft.com/office/excel/2006/main">
          <x14:cfRule type="dataBar" id="{B7ADFECC-A6B5-4313-961D-DDB2CABCDFA3}">
            <x14:dataBar minLength="0" maxLength="100" gradient="0">
              <x14:cfvo type="autoMin"/>
              <x14:cfvo type="autoMax"/>
              <x14:negativeFillColor rgb="FFFF0000"/>
              <x14:axisColor rgb="FF000000"/>
            </x14:dataBar>
          </x14:cfRule>
          <xm:sqref>C4:M23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F604-4A6B-4D53-98AF-ABE01647BE71}">
  <dimension ref="B3:M54"/>
  <sheetViews>
    <sheetView showGridLines="0" tabSelected="1" workbookViewId="0">
      <selection activeCell="N22" sqref="N22"/>
    </sheetView>
  </sheetViews>
  <sheetFormatPr defaultRowHeight="14.25" x14ac:dyDescent="0.4"/>
  <cols>
    <col min="1" max="1" width="9" style="46"/>
    <col min="2" max="2" width="40.75" style="46" customWidth="1"/>
    <col min="3" max="13" width="10.75" style="46" customWidth="1"/>
    <col min="14" max="16384" width="9" style="46"/>
  </cols>
  <sheetData>
    <row r="3" spans="2:13" x14ac:dyDescent="0.4">
      <c r="M3" s="61"/>
    </row>
    <row r="4" spans="2:13" x14ac:dyDescent="0.4">
      <c r="B4" s="60"/>
      <c r="C4" s="60" t="s">
        <v>133</v>
      </c>
      <c r="D4" s="60" t="s">
        <v>97</v>
      </c>
      <c r="E4" s="60" t="s">
        <v>98</v>
      </c>
      <c r="F4" s="60" t="s">
        <v>99</v>
      </c>
      <c r="G4" s="60" t="s">
        <v>100</v>
      </c>
      <c r="H4" s="60" t="s">
        <v>101</v>
      </c>
      <c r="I4" s="60" t="s">
        <v>102</v>
      </c>
      <c r="J4" s="60" t="s">
        <v>103</v>
      </c>
      <c r="K4" s="60" t="s">
        <v>69</v>
      </c>
      <c r="L4" s="60" t="s">
        <v>104</v>
      </c>
      <c r="M4" s="60" t="s">
        <v>105</v>
      </c>
    </row>
    <row r="5" spans="2:13" x14ac:dyDescent="0.4">
      <c r="B5" s="59" t="s">
        <v>213</v>
      </c>
      <c r="C5" s="58">
        <v>3.1399999999999997E-2</v>
      </c>
      <c r="D5" s="58">
        <v>3.5999999999999997E-2</v>
      </c>
      <c r="E5" s="58">
        <v>3.5999999999999997E-2</v>
      </c>
      <c r="F5" s="58">
        <v>2.8000000000000001E-2</v>
      </c>
      <c r="G5" s="58">
        <v>0.02</v>
      </c>
      <c r="H5" s="58">
        <v>1.4E-2</v>
      </c>
      <c r="I5" s="58">
        <v>3.5999999999999997E-2</v>
      </c>
      <c r="J5" s="58">
        <v>5.8000000000000003E-2</v>
      </c>
      <c r="K5" s="58">
        <v>0.05</v>
      </c>
      <c r="L5" s="58">
        <v>2.4E-2</v>
      </c>
      <c r="M5" s="58">
        <v>1.2E-2</v>
      </c>
    </row>
    <row r="6" spans="2:13" x14ac:dyDescent="0.4">
      <c r="B6" s="57" t="s">
        <v>214</v>
      </c>
      <c r="C6" s="56">
        <v>4.9399999999999999E-2</v>
      </c>
      <c r="D6" s="56">
        <v>2.5999999999999999E-2</v>
      </c>
      <c r="E6" s="56">
        <v>3.5999999999999997E-2</v>
      </c>
      <c r="F6" s="56">
        <v>4.8000000000000001E-2</v>
      </c>
      <c r="G6" s="56">
        <v>1.2E-2</v>
      </c>
      <c r="H6" s="56">
        <v>2.4E-2</v>
      </c>
      <c r="I6" s="56">
        <v>2.1999999999999999E-2</v>
      </c>
      <c r="J6" s="56">
        <v>9.8000000000000004E-2</v>
      </c>
      <c r="K6" s="56">
        <v>9.6000000000000002E-2</v>
      </c>
      <c r="L6" s="56">
        <v>7.8E-2</v>
      </c>
      <c r="M6" s="56">
        <v>5.3999999999999999E-2</v>
      </c>
    </row>
    <row r="7" spans="2:13" x14ac:dyDescent="0.4">
      <c r="B7" s="57" t="s">
        <v>368</v>
      </c>
      <c r="C7" s="56">
        <v>2.8799999999999999E-2</v>
      </c>
      <c r="D7" s="56">
        <v>3.5999999999999997E-2</v>
      </c>
      <c r="E7" s="56">
        <v>3.4000000000000002E-2</v>
      </c>
      <c r="F7" s="56">
        <v>2.1999999999999999E-2</v>
      </c>
      <c r="G7" s="56">
        <v>0.02</v>
      </c>
      <c r="H7" s="56">
        <v>1.4E-2</v>
      </c>
      <c r="I7" s="56">
        <v>0.03</v>
      </c>
      <c r="J7" s="56">
        <v>5.8000000000000003E-2</v>
      </c>
      <c r="K7" s="56">
        <v>4.2000000000000003E-2</v>
      </c>
      <c r="L7" s="56">
        <v>1.7999999999999999E-2</v>
      </c>
      <c r="M7" s="56">
        <v>1.4E-2</v>
      </c>
    </row>
    <row r="8" spans="2:13" x14ac:dyDescent="0.4">
      <c r="B8" s="57" t="s">
        <v>215</v>
      </c>
      <c r="C8" s="56">
        <v>5.62E-2</v>
      </c>
      <c r="D8" s="56">
        <v>0.05</v>
      </c>
      <c r="E8" s="56">
        <v>5.8000000000000003E-2</v>
      </c>
      <c r="F8" s="56">
        <v>4.3999999999999997E-2</v>
      </c>
      <c r="G8" s="56">
        <v>3.4000000000000002E-2</v>
      </c>
      <c r="H8" s="56">
        <v>5.1999999999999998E-2</v>
      </c>
      <c r="I8" s="56">
        <v>9.4E-2</v>
      </c>
      <c r="J8" s="56">
        <v>8.2000000000000003E-2</v>
      </c>
      <c r="K8" s="56">
        <v>7.1999999999999995E-2</v>
      </c>
      <c r="L8" s="56">
        <v>4.8000000000000001E-2</v>
      </c>
      <c r="M8" s="56">
        <v>2.8000000000000001E-2</v>
      </c>
    </row>
    <row r="9" spans="2:13" x14ac:dyDescent="0.4">
      <c r="B9" s="57" t="s">
        <v>216</v>
      </c>
      <c r="C9" s="56">
        <v>3.4799999999999998E-2</v>
      </c>
      <c r="D9" s="56">
        <v>4.8000000000000001E-2</v>
      </c>
      <c r="E9" s="56">
        <v>3.2000000000000001E-2</v>
      </c>
      <c r="F9" s="56">
        <v>6.2E-2</v>
      </c>
      <c r="G9" s="56">
        <v>2.5999999999999999E-2</v>
      </c>
      <c r="H9" s="56">
        <v>0.03</v>
      </c>
      <c r="I9" s="56">
        <v>0.04</v>
      </c>
      <c r="J9" s="56">
        <v>0.03</v>
      </c>
      <c r="K9" s="56">
        <v>3.4000000000000002E-2</v>
      </c>
      <c r="L9" s="56">
        <v>1.4E-2</v>
      </c>
      <c r="M9" s="56">
        <v>3.2000000000000001E-2</v>
      </c>
    </row>
    <row r="10" spans="2:13" x14ac:dyDescent="0.4">
      <c r="B10" s="57" t="s">
        <v>217</v>
      </c>
      <c r="C10" s="56">
        <v>4.1799999999999997E-2</v>
      </c>
      <c r="D10" s="56">
        <v>4.8000000000000001E-2</v>
      </c>
      <c r="E10" s="56">
        <v>3.2000000000000001E-2</v>
      </c>
      <c r="F10" s="56">
        <v>3.2000000000000001E-2</v>
      </c>
      <c r="G10" s="56">
        <v>0.01</v>
      </c>
      <c r="H10" s="56">
        <v>0.01</v>
      </c>
      <c r="I10" s="56">
        <v>2.4E-2</v>
      </c>
      <c r="J10" s="56">
        <v>5.6000000000000001E-2</v>
      </c>
      <c r="K10" s="56">
        <v>0.112</v>
      </c>
      <c r="L10" s="56">
        <v>5.8000000000000003E-2</v>
      </c>
      <c r="M10" s="56">
        <v>3.5999999999999997E-2</v>
      </c>
    </row>
    <row r="11" spans="2:13" x14ac:dyDescent="0.4">
      <c r="B11" s="57" t="s">
        <v>218</v>
      </c>
      <c r="C11" s="56">
        <v>8.0799999999999997E-2</v>
      </c>
      <c r="D11" s="56">
        <v>6.8000000000000005E-2</v>
      </c>
      <c r="E11" s="56">
        <v>4.2000000000000003E-2</v>
      </c>
      <c r="F11" s="56">
        <v>4.3999999999999997E-2</v>
      </c>
      <c r="G11" s="56">
        <v>2.1999999999999999E-2</v>
      </c>
      <c r="H11" s="56">
        <v>5.3999999999999999E-2</v>
      </c>
      <c r="I11" s="56">
        <v>4.3999999999999997E-2</v>
      </c>
      <c r="J11" s="56">
        <v>0.13</v>
      </c>
      <c r="K11" s="56">
        <v>7.3999999999999996E-2</v>
      </c>
      <c r="L11" s="56">
        <v>0.128</v>
      </c>
      <c r="M11" s="56">
        <v>0.20200000000000001</v>
      </c>
    </row>
    <row r="12" spans="2:13" x14ac:dyDescent="0.4">
      <c r="B12" s="57" t="s">
        <v>219</v>
      </c>
      <c r="C12" s="56">
        <v>3.8199999999999998E-2</v>
      </c>
      <c r="D12" s="56">
        <v>4.5999999999999999E-2</v>
      </c>
      <c r="E12" s="56">
        <v>3.2000000000000001E-2</v>
      </c>
      <c r="F12" s="56">
        <v>0.04</v>
      </c>
      <c r="G12" s="56">
        <v>0.08</v>
      </c>
      <c r="H12" s="56">
        <v>2.5999999999999999E-2</v>
      </c>
      <c r="I12" s="56">
        <v>1.4E-2</v>
      </c>
      <c r="J12" s="56">
        <v>8.2000000000000003E-2</v>
      </c>
      <c r="K12" s="56">
        <v>4.8000000000000001E-2</v>
      </c>
      <c r="L12" s="56">
        <v>3.4000000000000002E-2</v>
      </c>
      <c r="M12" s="56">
        <v>0.03</v>
      </c>
    </row>
    <row r="13" spans="2:13" x14ac:dyDescent="0.4">
      <c r="B13" s="57" t="s">
        <v>220</v>
      </c>
      <c r="C13" s="56">
        <v>0.16120000000000001</v>
      </c>
      <c r="D13" s="56">
        <v>0.11600000000000001</v>
      </c>
      <c r="E13" s="56">
        <v>0.14000000000000001</v>
      </c>
      <c r="F13" s="56">
        <v>9.8000000000000004E-2</v>
      </c>
      <c r="G13" s="56">
        <v>0.1</v>
      </c>
      <c r="H13" s="56">
        <v>0.10199999999999999</v>
      </c>
      <c r="I13" s="56">
        <v>0.12</v>
      </c>
      <c r="J13" s="56">
        <v>0.184</v>
      </c>
      <c r="K13" s="56">
        <v>0.20599999999999999</v>
      </c>
      <c r="L13" s="56">
        <v>0.20799999999999999</v>
      </c>
      <c r="M13" s="56">
        <v>0.33800000000000002</v>
      </c>
    </row>
    <row r="14" spans="2:13" x14ac:dyDescent="0.4">
      <c r="B14" s="57" t="s">
        <v>221</v>
      </c>
      <c r="C14" s="56">
        <v>2.46E-2</v>
      </c>
      <c r="D14" s="56">
        <v>0.03</v>
      </c>
      <c r="E14" s="56">
        <v>0.03</v>
      </c>
      <c r="F14" s="56">
        <v>2.1999999999999999E-2</v>
      </c>
      <c r="G14" s="56">
        <v>1.2E-2</v>
      </c>
      <c r="H14" s="56">
        <v>6.0000000000000001E-3</v>
      </c>
      <c r="I14" s="56">
        <v>1.4E-2</v>
      </c>
      <c r="J14" s="56">
        <v>4.3999999999999997E-2</v>
      </c>
      <c r="K14" s="56">
        <v>3.2000000000000001E-2</v>
      </c>
      <c r="L14" s="56">
        <v>1.6E-2</v>
      </c>
      <c r="M14" s="56">
        <v>0.04</v>
      </c>
    </row>
    <row r="15" spans="2:13" x14ac:dyDescent="0.4">
      <c r="B15" s="57" t="s">
        <v>222</v>
      </c>
      <c r="C15" s="56">
        <v>3.4599999999999999E-2</v>
      </c>
      <c r="D15" s="56">
        <v>3.5999999999999997E-2</v>
      </c>
      <c r="E15" s="56">
        <v>3.2000000000000001E-2</v>
      </c>
      <c r="F15" s="56">
        <v>2.5999999999999999E-2</v>
      </c>
      <c r="G15" s="56">
        <v>2.4E-2</v>
      </c>
      <c r="H15" s="56">
        <v>1.4E-2</v>
      </c>
      <c r="I15" s="56">
        <v>2.8000000000000001E-2</v>
      </c>
      <c r="J15" s="56">
        <v>7.0000000000000007E-2</v>
      </c>
      <c r="K15" s="56">
        <v>6.2E-2</v>
      </c>
      <c r="L15" s="56">
        <v>3.7999999999999999E-2</v>
      </c>
      <c r="M15" s="56">
        <v>1.6E-2</v>
      </c>
    </row>
    <row r="16" spans="2:13" x14ac:dyDescent="0.4">
      <c r="B16" s="57" t="s">
        <v>223</v>
      </c>
      <c r="C16" s="56">
        <v>0.218</v>
      </c>
      <c r="D16" s="56">
        <v>0.17799999999999999</v>
      </c>
      <c r="E16" s="56">
        <v>0.23</v>
      </c>
      <c r="F16" s="56">
        <v>0.16800000000000001</v>
      </c>
      <c r="G16" s="56">
        <v>0.186</v>
      </c>
      <c r="H16" s="56">
        <v>0.10199999999999999</v>
      </c>
      <c r="I16" s="56">
        <v>0.216</v>
      </c>
      <c r="J16" s="56">
        <v>0.36</v>
      </c>
      <c r="K16" s="56">
        <v>0.372</v>
      </c>
      <c r="L16" s="56">
        <v>0.34399999999999997</v>
      </c>
      <c r="M16" s="56">
        <v>2.4E-2</v>
      </c>
    </row>
    <row r="17" spans="2:13" x14ac:dyDescent="0.4">
      <c r="B17" s="57" t="s">
        <v>224</v>
      </c>
      <c r="C17" s="56">
        <v>1.7000000000000001E-2</v>
      </c>
      <c r="D17" s="56">
        <v>1.7999999999999999E-2</v>
      </c>
      <c r="E17" s="56">
        <v>0.02</v>
      </c>
      <c r="F17" s="56">
        <v>0.01</v>
      </c>
      <c r="G17" s="56">
        <v>1.6E-2</v>
      </c>
      <c r="H17" s="56">
        <v>1.2E-2</v>
      </c>
      <c r="I17" s="56">
        <v>1.7999999999999999E-2</v>
      </c>
      <c r="J17" s="56">
        <v>2.4E-2</v>
      </c>
      <c r="K17" s="56">
        <v>1.4E-2</v>
      </c>
      <c r="L17" s="56">
        <v>6.0000000000000001E-3</v>
      </c>
      <c r="M17" s="56">
        <v>3.2000000000000001E-2</v>
      </c>
    </row>
    <row r="18" spans="2:13" x14ac:dyDescent="0.4">
      <c r="B18" s="57" t="s">
        <v>225</v>
      </c>
      <c r="C18" s="56">
        <v>5.6800000000000003E-2</v>
      </c>
      <c r="D18" s="56">
        <v>4.8000000000000001E-2</v>
      </c>
      <c r="E18" s="56">
        <v>5.1999999999999998E-2</v>
      </c>
      <c r="F18" s="56">
        <v>3.2000000000000001E-2</v>
      </c>
      <c r="G18" s="56">
        <v>0.03</v>
      </c>
      <c r="H18" s="56">
        <v>1.2E-2</v>
      </c>
      <c r="I18" s="56">
        <v>2.4E-2</v>
      </c>
      <c r="J18" s="56">
        <v>5.6000000000000001E-2</v>
      </c>
      <c r="K18" s="56">
        <v>0.106</v>
      </c>
      <c r="L18" s="56">
        <v>5.1999999999999998E-2</v>
      </c>
      <c r="M18" s="56">
        <v>0.156</v>
      </c>
    </row>
    <row r="19" spans="2:13" x14ac:dyDescent="0.4">
      <c r="B19" s="57" t="s">
        <v>226</v>
      </c>
      <c r="C19" s="56">
        <v>0.12720000000000001</v>
      </c>
      <c r="D19" s="56">
        <v>8.4000000000000005E-2</v>
      </c>
      <c r="E19" s="56">
        <v>0.104</v>
      </c>
      <c r="F19" s="56">
        <v>0.08</v>
      </c>
      <c r="G19" s="56">
        <v>9.6000000000000002E-2</v>
      </c>
      <c r="H19" s="56">
        <v>0.122</v>
      </c>
      <c r="I19" s="56">
        <v>0.122</v>
      </c>
      <c r="J19" s="56">
        <v>0.108</v>
      </c>
      <c r="K19" s="56">
        <v>4.3999999999999997E-2</v>
      </c>
      <c r="L19" s="56">
        <v>2.5999999999999999E-2</v>
      </c>
      <c r="M19" s="56">
        <v>0.48599999999999999</v>
      </c>
    </row>
    <row r="20" spans="2:13" x14ac:dyDescent="0.4">
      <c r="B20" s="57" t="s">
        <v>227</v>
      </c>
      <c r="C20" s="56">
        <v>3.04E-2</v>
      </c>
      <c r="D20" s="56">
        <v>2.4E-2</v>
      </c>
      <c r="E20" s="56">
        <v>2.8000000000000001E-2</v>
      </c>
      <c r="F20" s="56">
        <v>1.2E-2</v>
      </c>
      <c r="G20" s="56">
        <v>1.7999999999999999E-2</v>
      </c>
      <c r="H20" s="56">
        <v>8.0000000000000002E-3</v>
      </c>
      <c r="I20" s="56">
        <v>1.6E-2</v>
      </c>
      <c r="J20" s="56">
        <v>5.1999999999999998E-2</v>
      </c>
      <c r="K20" s="56">
        <v>4.8000000000000001E-2</v>
      </c>
      <c r="L20" s="56">
        <v>4.3999999999999997E-2</v>
      </c>
      <c r="M20" s="56">
        <v>5.3999999999999999E-2</v>
      </c>
    </row>
    <row r="21" spans="2:13" x14ac:dyDescent="0.4">
      <c r="B21" s="57" t="s">
        <v>172</v>
      </c>
      <c r="C21" s="56">
        <v>4.1399999999999999E-2</v>
      </c>
      <c r="D21" s="56">
        <v>2.1999999999999999E-2</v>
      </c>
      <c r="E21" s="56">
        <v>2.4E-2</v>
      </c>
      <c r="F21" s="56">
        <v>2.1999999999999999E-2</v>
      </c>
      <c r="G21" s="56">
        <v>2.4E-2</v>
      </c>
      <c r="H21" s="56">
        <v>2.8000000000000001E-2</v>
      </c>
      <c r="I21" s="56">
        <v>2.1999999999999999E-2</v>
      </c>
      <c r="J21" s="56">
        <v>4.3999999999999997E-2</v>
      </c>
      <c r="K21" s="56">
        <v>0.06</v>
      </c>
      <c r="L21" s="56">
        <v>6.6000000000000003E-2</v>
      </c>
      <c r="M21" s="56">
        <v>0.10199999999999999</v>
      </c>
    </row>
    <row r="22" spans="2:13" x14ac:dyDescent="0.4">
      <c r="B22" s="55" t="s">
        <v>210</v>
      </c>
      <c r="C22" s="54">
        <v>0.19239999999999999</v>
      </c>
      <c r="D22" s="54">
        <v>0.19600000000000001</v>
      </c>
      <c r="E22" s="54">
        <v>0.27600000000000002</v>
      </c>
      <c r="F22" s="54">
        <v>0.26400000000000001</v>
      </c>
      <c r="G22" s="54">
        <v>0.17</v>
      </c>
      <c r="H22" s="54">
        <v>0.28399999999999997</v>
      </c>
      <c r="I22" s="54">
        <v>7.5999999999999998E-2</v>
      </c>
      <c r="J22" s="54">
        <v>0.114</v>
      </c>
      <c r="K22" s="54">
        <v>0.158</v>
      </c>
      <c r="L22" s="54">
        <v>0.222</v>
      </c>
      <c r="M22" s="54">
        <v>0.16400000000000001</v>
      </c>
    </row>
    <row r="27" spans="2:13" x14ac:dyDescent="0.4">
      <c r="B27" s="38"/>
      <c r="C27" s="53" t="s">
        <v>367</v>
      </c>
      <c r="D27" s="52" t="s">
        <v>366</v>
      </c>
    </row>
    <row r="28" spans="2:13" ht="18.75" x14ac:dyDescent="0.4">
      <c r="B28" s="51" t="s">
        <v>365</v>
      </c>
      <c r="C28" s="49">
        <v>0.82487351499999995</v>
      </c>
      <c r="D28" s="49">
        <v>0.94840505100000005</v>
      </c>
    </row>
    <row r="29" spans="2:13" ht="18.75" x14ac:dyDescent="0.4">
      <c r="B29" s="51" t="s">
        <v>364</v>
      </c>
      <c r="C29" s="49">
        <v>0.54216877299999999</v>
      </c>
      <c r="D29" s="49">
        <v>-1.342273952</v>
      </c>
    </row>
    <row r="30" spans="2:13" ht="18.75" x14ac:dyDescent="0.4">
      <c r="B30" s="51" t="s">
        <v>363</v>
      </c>
      <c r="C30" s="49">
        <v>0.71358726500000003</v>
      </c>
      <c r="D30" s="49">
        <v>1.0214629129999999</v>
      </c>
    </row>
    <row r="31" spans="2:13" ht="18.75" x14ac:dyDescent="0.4">
      <c r="B31" s="51" t="s">
        <v>362</v>
      </c>
      <c r="C31" s="49">
        <v>0.54872787099999998</v>
      </c>
      <c r="D31" s="49">
        <v>1.720695826</v>
      </c>
    </row>
    <row r="32" spans="2:13" ht="18.75" x14ac:dyDescent="0.4">
      <c r="B32" s="51" t="s">
        <v>361</v>
      </c>
      <c r="C32" s="49">
        <v>0.134764829</v>
      </c>
      <c r="D32" s="49">
        <v>2.3309697549999999</v>
      </c>
    </row>
    <row r="33" spans="2:4" ht="18.75" x14ac:dyDescent="0.4">
      <c r="B33" s="51" t="s">
        <v>360</v>
      </c>
      <c r="C33" s="49">
        <v>0.79564273699999999</v>
      </c>
      <c r="D33" s="49">
        <v>-1.414312569</v>
      </c>
    </row>
    <row r="34" spans="2:4" ht="18.75" x14ac:dyDescent="0.4">
      <c r="B34" s="51" t="s">
        <v>359</v>
      </c>
      <c r="C34" s="49">
        <v>-0.68028168700000002</v>
      </c>
      <c r="D34" s="49">
        <v>-1.2217461460000001</v>
      </c>
    </row>
    <row r="35" spans="2:4" ht="18.75" x14ac:dyDescent="0.4">
      <c r="B35" s="51" t="s">
        <v>358</v>
      </c>
      <c r="C35" s="49">
        <v>0.49285974700000001</v>
      </c>
      <c r="D35" s="49">
        <v>0.37747849100000003</v>
      </c>
    </row>
    <row r="36" spans="2:4" ht="18.75" x14ac:dyDescent="0.4">
      <c r="B36" s="51" t="s">
        <v>357</v>
      </c>
      <c r="C36" s="49">
        <v>-0.43103749299999999</v>
      </c>
      <c r="D36" s="49">
        <v>-0.47494987</v>
      </c>
    </row>
    <row r="37" spans="2:4" ht="18.75" x14ac:dyDescent="0.4">
      <c r="B37" s="51" t="s">
        <v>356</v>
      </c>
      <c r="C37" s="49">
        <v>-3.3910045999999999E-2</v>
      </c>
      <c r="D37" s="49">
        <v>-5.5377040000000001E-3</v>
      </c>
    </row>
    <row r="38" spans="2:4" ht="18.75" x14ac:dyDescent="0.4">
      <c r="B38" s="51" t="s">
        <v>355</v>
      </c>
      <c r="C38" s="49">
        <v>0.87647035600000001</v>
      </c>
      <c r="D38" s="49">
        <v>3.0010531999999999E-2</v>
      </c>
    </row>
    <row r="39" spans="2:4" ht="18.75" x14ac:dyDescent="0.4">
      <c r="B39" s="51" t="s">
        <v>354</v>
      </c>
      <c r="C39" s="49">
        <v>1.1164966789999999</v>
      </c>
      <c r="D39" s="49">
        <v>0.15834920199999999</v>
      </c>
    </row>
    <row r="40" spans="2:4" ht="18.75" x14ac:dyDescent="0.4">
      <c r="B40" s="51" t="s">
        <v>353</v>
      </c>
      <c r="C40" s="49">
        <v>-0.50503189900000001</v>
      </c>
      <c r="D40" s="49">
        <v>1.3393513880000001</v>
      </c>
    </row>
    <row r="41" spans="2:4" ht="18.75" x14ac:dyDescent="0.4">
      <c r="B41" s="51" t="s">
        <v>352</v>
      </c>
      <c r="C41" s="49">
        <v>-0.736574901</v>
      </c>
      <c r="D41" s="49">
        <v>-1.358431656</v>
      </c>
    </row>
    <row r="42" spans="2:4" ht="18.75" x14ac:dyDescent="0.4">
      <c r="B42" s="51" t="s">
        <v>351</v>
      </c>
      <c r="C42" s="49">
        <v>-2.0344898599999999</v>
      </c>
      <c r="D42" s="49">
        <v>0.84516714900000001</v>
      </c>
    </row>
    <row r="43" spans="2:4" ht="18.75" x14ac:dyDescent="0.4">
      <c r="B43" s="51" t="s">
        <v>350</v>
      </c>
      <c r="C43" s="49">
        <v>-2.5250770000000001E-3</v>
      </c>
      <c r="D43" s="49">
        <v>-1.2917945799999999</v>
      </c>
    </row>
    <row r="44" spans="2:4" ht="18.75" x14ac:dyDescent="0.4">
      <c r="B44" s="50" t="s">
        <v>349</v>
      </c>
      <c r="C44" s="49">
        <v>4.733019E-17</v>
      </c>
      <c r="D44" s="49">
        <v>1.1745770000000001E-16</v>
      </c>
    </row>
    <row r="45" spans="2:4" ht="18.75" x14ac:dyDescent="0.4">
      <c r="B45" s="48" t="s">
        <v>348</v>
      </c>
      <c r="C45" s="49">
        <v>0.2665534</v>
      </c>
      <c r="D45" s="49">
        <v>0.47806480000000001</v>
      </c>
    </row>
    <row r="46" spans="2:4" ht="18.75" x14ac:dyDescent="0.4">
      <c r="B46" s="48" t="s">
        <v>347</v>
      </c>
      <c r="C46" s="49">
        <v>0.26535979999999998</v>
      </c>
      <c r="D46" s="49">
        <v>0.55276519999999996</v>
      </c>
    </row>
    <row r="47" spans="2:4" ht="18.75" x14ac:dyDescent="0.4">
      <c r="B47" s="48" t="s">
        <v>346</v>
      </c>
      <c r="C47" s="49">
        <v>0.33480270000000001</v>
      </c>
      <c r="D47" s="49">
        <v>0.93758229999999998</v>
      </c>
    </row>
    <row r="48" spans="2:4" ht="18.75" x14ac:dyDescent="0.4">
      <c r="B48" s="48" t="s">
        <v>345</v>
      </c>
      <c r="C48" s="49">
        <v>0.11897820000000001</v>
      </c>
      <c r="D48" s="49">
        <v>1.1882729999999999</v>
      </c>
    </row>
    <row r="49" spans="2:4" ht="18.75" x14ac:dyDescent="0.4">
      <c r="B49" s="48" t="s">
        <v>344</v>
      </c>
      <c r="C49" s="49">
        <v>-0.62715399999999999</v>
      </c>
      <c r="D49" s="49">
        <v>1.4035070000000001</v>
      </c>
    </row>
    <row r="50" spans="2:4" ht="18.75" x14ac:dyDescent="0.4">
      <c r="B50" s="48" t="s">
        <v>343</v>
      </c>
      <c r="C50" s="49">
        <v>0.18382660000000001</v>
      </c>
      <c r="D50" s="49">
        <v>1.7545409999999999</v>
      </c>
    </row>
    <row r="51" spans="2:4" ht="18.75" x14ac:dyDescent="0.4">
      <c r="B51" s="48" t="s">
        <v>342</v>
      </c>
      <c r="C51" s="49">
        <v>0.57859119999999997</v>
      </c>
      <c r="D51" s="49">
        <v>-0.2407543</v>
      </c>
    </row>
    <row r="52" spans="2:4" ht="18.75" x14ac:dyDescent="0.4">
      <c r="B52" s="48" t="s">
        <v>341</v>
      </c>
      <c r="C52" s="49">
        <v>0.89442080000000002</v>
      </c>
      <c r="D52" s="49">
        <v>-1.044945</v>
      </c>
    </row>
    <row r="53" spans="2:4" ht="18.75" x14ac:dyDescent="0.4">
      <c r="B53" s="48" t="s">
        <v>340</v>
      </c>
      <c r="C53" s="49">
        <v>0.79731229999999997</v>
      </c>
      <c r="D53" s="49">
        <v>-1.6126929999999999</v>
      </c>
    </row>
    <row r="54" spans="2:4" x14ac:dyDescent="0.4">
      <c r="B54" s="48" t="s">
        <v>339</v>
      </c>
      <c r="C54" s="47">
        <v>-2.3389259999999998</v>
      </c>
      <c r="D54" s="47">
        <v>-0.73046069999999996</v>
      </c>
    </row>
  </sheetData>
  <phoneticPr fontId="3"/>
  <conditionalFormatting sqref="C3:M3 C23:M23">
    <cfRule type="dataBar" priority="1">
      <dataBar>
        <cfvo type="min"/>
        <cfvo type="max"/>
        <color theme="4" tint="0.39997558519241921"/>
      </dataBar>
      <extLst>
        <ext xmlns:x14="http://schemas.microsoft.com/office/spreadsheetml/2009/9/main" uri="{B025F937-C7B1-47D3-B67F-A62EFF666E3E}">
          <x14:id>{6235A022-BC01-43D7-BEA5-48ECD1BCF80C}</x14:id>
        </ext>
      </extLst>
    </cfRule>
  </conditionalFormatting>
  <conditionalFormatting sqref="C5:M22">
    <cfRule type="expression" dxfId="0" priority="2">
      <formula>RANK(C5,C$228:C$245,0)&lt;=3</formula>
    </cfRule>
    <cfRule type="dataBar" priority="3">
      <dataBar>
        <cfvo type="min"/>
        <cfvo type="max"/>
        <color theme="4" tint="0.39997558519241921"/>
      </dataBar>
      <extLst>
        <ext xmlns:x14="http://schemas.microsoft.com/office/spreadsheetml/2009/9/main" uri="{B025F937-C7B1-47D3-B67F-A62EFF666E3E}">
          <x14:id>{C57D32A9-BC51-49D5-BEA2-6701155699C2}</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6235A022-BC01-43D7-BEA5-48ECD1BCF80C}">
            <x14:dataBar minLength="0" maxLength="100" gradient="0">
              <x14:cfvo type="autoMin"/>
              <x14:cfvo type="autoMax"/>
              <x14:negativeFillColor rgb="FFFF0000"/>
              <x14:axisColor rgb="FF000000"/>
            </x14:dataBar>
          </x14:cfRule>
          <xm:sqref>C3:M3 C23:M23</xm:sqref>
        </x14:conditionalFormatting>
        <x14:conditionalFormatting xmlns:xm="http://schemas.microsoft.com/office/excel/2006/main">
          <x14:cfRule type="dataBar" id="{C57D32A9-BC51-49D5-BEA2-6701155699C2}">
            <x14:dataBar minLength="0" maxLength="100" gradient="0">
              <x14:cfvo type="autoMin"/>
              <x14:cfvo type="autoMax"/>
              <x14:negativeFillColor rgb="FFFF0000"/>
              <x14:axisColor rgb="FF000000"/>
            </x14:dataBar>
          </x14:cfRule>
          <xm:sqref>C5:M22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report</vt:lpstr>
      <vt:lpstr>市場規模2020</vt:lpstr>
      <vt:lpstr>市場規模2030</vt:lpstr>
      <vt:lpstr>コレスポンデンス分析_京都の魅力</vt:lpstr>
      <vt:lpstr>コレスポンデンス分析_京都の弱み</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京都市観光協会　堀江</dc:creator>
  <cp:lastModifiedBy>sumiya</cp:lastModifiedBy>
  <cp:lastPrinted>2018-08-14T08:42:04Z</cp:lastPrinted>
  <dcterms:created xsi:type="dcterms:W3CDTF">2018-08-14T08:40:09Z</dcterms:created>
  <dcterms:modified xsi:type="dcterms:W3CDTF">2018-12-26T04:29:32Z</dcterms:modified>
</cp:coreProperties>
</file>