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G:\共有ドライブ\京都市観光協会\20_事業\２０２４（令和６）年度\2024200_観光振興事業\2024215_マーケティング\202421512_データ月報\01ホテル統計\11月\20_フィードバック\"/>
    </mc:Choice>
  </mc:AlternateContent>
  <xr:revisionPtr revIDLastSave="0" documentId="13_ncr:1_{36190193-1FA2-45C0-8615-C241B386AF2D}" xr6:coauthVersionLast="47" xr6:coauthVersionMax="47" xr10:uidLastSave="{00000000-0000-0000-0000-000000000000}"/>
  <bookViews>
    <workbookView xWindow="9525" yWindow="-16200" windowWidth="14610" windowHeight="15585" tabRatio="654" activeTab="10" xr2:uid="{00000000-000D-0000-FFFF-FFFF00000000}"/>
  </bookViews>
  <sheets>
    <sheet name="1月" sheetId="1" r:id="rId1"/>
    <sheet name="2月" sheetId="15" r:id="rId2"/>
    <sheet name="3月" sheetId="16" r:id="rId3"/>
    <sheet name="4月" sheetId="17" r:id="rId4"/>
    <sheet name="5月" sheetId="18" r:id="rId5"/>
    <sheet name="6月" sheetId="19" r:id="rId6"/>
    <sheet name="7月" sheetId="20" r:id="rId7"/>
    <sheet name="8月" sheetId="21" r:id="rId8"/>
    <sheet name="9月" sheetId="22" r:id="rId9"/>
    <sheet name="10月" sheetId="23" r:id="rId10"/>
    <sheet name="11月" sheetId="24" r:id="rId11"/>
    <sheet name="12月" sheetId="25" r:id="rId12"/>
    <sheet name="累計" sheetId="13" r:id="rId13"/>
  </sheets>
  <definedNames>
    <definedName name="_xlnm.Print_Area" localSheetId="9">'10月'!$A$1:$T$65</definedName>
    <definedName name="_xlnm.Print_Area" localSheetId="10">'11月'!$A$1:$T$65</definedName>
    <definedName name="_xlnm.Print_Area" localSheetId="11">'12月'!$A$1:$T$65</definedName>
    <definedName name="_xlnm.Print_Area" localSheetId="0">'1月'!$A$1:$T$65</definedName>
    <definedName name="_xlnm.Print_Area" localSheetId="1">'2月'!$A$1:$T$65</definedName>
    <definedName name="_xlnm.Print_Area" localSheetId="2">'3月'!$A$1:$T$65</definedName>
    <definedName name="_xlnm.Print_Area" localSheetId="3">'4月'!$A$1:$T$65</definedName>
    <definedName name="_xlnm.Print_Area" localSheetId="4">'5月'!$A$1:$T$65</definedName>
    <definedName name="_xlnm.Print_Area" localSheetId="5">'6月'!$A$1:$T$65</definedName>
    <definedName name="_xlnm.Print_Area" localSheetId="6">'7月'!$A$1:$T$65</definedName>
    <definedName name="_xlnm.Print_Area" localSheetId="7">'8月'!$A$1:$T$65</definedName>
    <definedName name="_xlnm.Print_Area" localSheetId="8">'9月'!$A$1:$T$65</definedName>
    <definedName name="_xlnm.Print_Area" localSheetId="12">累計!$A$1:$U$62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24" l="1"/>
  <c r="C62" i="24"/>
  <c r="F61" i="24"/>
  <c r="C61" i="24"/>
  <c r="F62" i="23" l="1"/>
  <c r="C62" i="23"/>
  <c r="F61" i="23"/>
  <c r="C61" i="23"/>
  <c r="F62" i="22"/>
  <c r="C62" i="22"/>
  <c r="F61" i="22"/>
  <c r="C61" i="22"/>
  <c r="F62" i="21"/>
  <c r="C62" i="21"/>
  <c r="F61" i="21"/>
  <c r="C61" i="21"/>
  <c r="F62" i="20"/>
  <c r="C62" i="20"/>
  <c r="F61" i="20"/>
  <c r="C61" i="20"/>
  <c r="F62" i="19"/>
  <c r="C62" i="19"/>
  <c r="F61" i="19"/>
  <c r="C61" i="19"/>
  <c r="F62" i="18"/>
  <c r="C62" i="18"/>
  <c r="F61" i="18"/>
  <c r="C61" i="18"/>
  <c r="F62" i="17"/>
  <c r="C62" i="17"/>
  <c r="F61" i="17"/>
  <c r="C61" i="17"/>
  <c r="C7" i="13"/>
  <c r="C58" i="13"/>
  <c r="F62" i="16"/>
  <c r="C62" i="16"/>
  <c r="F61" i="16"/>
  <c r="C61" i="16"/>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Q9" i="13"/>
  <c r="Q8" i="13"/>
  <c r="Q7"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S7" i="13" l="1"/>
  <c r="F59" i="13" l="1"/>
  <c r="C59" i="13"/>
  <c r="C60" i="13" s="1"/>
  <c r="F58" i="13"/>
  <c r="I58" i="13" s="1"/>
  <c r="F61" i="15"/>
  <c r="C61" i="15"/>
  <c r="F62" i="15"/>
  <c r="C62" i="15"/>
  <c r="F62" i="1"/>
  <c r="C62" i="1"/>
  <c r="F61" i="1"/>
  <c r="C61" i="1"/>
  <c r="F60" i="13" l="1"/>
  <c r="I59" i="13"/>
  <c r="Q55" i="13"/>
  <c r="Q54" i="13"/>
  <c r="Q53" i="13"/>
  <c r="P55" i="13"/>
  <c r="P54" i="13"/>
  <c r="P53" i="13"/>
  <c r="C62" i="13" l="1"/>
  <c r="F62" i="13"/>
  <c r="J55" i="13"/>
  <c r="I55" i="13"/>
  <c r="J54" i="13"/>
  <c r="I54" i="13"/>
  <c r="J53" i="13"/>
  <c r="I53" i="13"/>
  <c r="C61" i="13" s="1"/>
  <c r="J52" i="13"/>
  <c r="I52" i="13"/>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J10" i="13"/>
  <c r="I10" i="13"/>
  <c r="J9" i="13"/>
  <c r="I9" i="13"/>
  <c r="J8" i="13"/>
  <c r="I8" i="13"/>
  <c r="J7" i="13"/>
  <c r="I7"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40" i="13"/>
  <c r="C40" i="13"/>
  <c r="D39" i="13"/>
  <c r="C39" i="13"/>
  <c r="D38" i="13"/>
  <c r="C38" i="13"/>
  <c r="D37" i="13"/>
  <c r="C37" i="13"/>
  <c r="D36" i="13"/>
  <c r="C36" i="13"/>
  <c r="D35" i="13"/>
  <c r="C35" i="13"/>
  <c r="D34" i="13"/>
  <c r="C34" i="13"/>
  <c r="D33" i="13"/>
  <c r="C33" i="13"/>
  <c r="D32" i="13"/>
  <c r="C32" i="13"/>
  <c r="D31" i="13"/>
  <c r="C31" i="13"/>
  <c r="D30" i="13"/>
  <c r="C30" i="13"/>
  <c r="D29" i="13"/>
  <c r="C29" i="13"/>
  <c r="D28" i="13"/>
  <c r="C28"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D7" i="13"/>
  <c r="F61" i="13" l="1"/>
  <c r="R7" i="13"/>
  <c r="L7" i="13"/>
  <c r="K7" i="13"/>
  <c r="E7" i="13"/>
  <c r="E53" i="13" l="1"/>
  <c r="G8" i="13"/>
  <c r="H13" i="13" l="1"/>
  <c r="K34" i="13"/>
  <c r="H33" i="13"/>
  <c r="H49" i="13"/>
  <c r="M16" i="13"/>
  <c r="M8" i="13"/>
  <c r="H22" i="13"/>
  <c r="H26" i="13"/>
  <c r="M33" i="13"/>
  <c r="N14" i="13"/>
  <c r="N33" i="13"/>
  <c r="N8" i="13"/>
  <c r="N12" i="13"/>
  <c r="N16" i="13"/>
  <c r="N36" i="13"/>
  <c r="N49" i="13"/>
  <c r="N37" i="13"/>
  <c r="N7" i="13"/>
  <c r="N11" i="13"/>
  <c r="N27" i="13"/>
  <c r="N31" i="13"/>
  <c r="N9" i="13"/>
  <c r="N21" i="13"/>
  <c r="S16" i="13"/>
  <c r="S52" i="13"/>
  <c r="N51" i="13"/>
  <c r="T12" i="13"/>
  <c r="T20" i="13"/>
  <c r="T36" i="13"/>
  <c r="U18" i="13"/>
  <c r="U21" i="13"/>
  <c r="U29" i="13"/>
  <c r="E38" i="13"/>
  <c r="U12" i="13"/>
  <c r="U44" i="13"/>
  <c r="U11" i="13"/>
  <c r="U35" i="13"/>
  <c r="T9" i="13"/>
  <c r="T13" i="13"/>
  <c r="T17" i="13"/>
  <c r="T29" i="13"/>
  <c r="L21" i="13"/>
  <c r="R26" i="13"/>
  <c r="L45" i="13"/>
  <c r="R46" i="13"/>
  <c r="S50" i="13"/>
  <c r="T11" i="13"/>
  <c r="T15" i="13"/>
  <c r="R39" i="13"/>
  <c r="K46" i="13"/>
  <c r="T14" i="13"/>
  <c r="H12" i="13"/>
  <c r="H44" i="13"/>
  <c r="H7" i="13"/>
  <c r="H23" i="13"/>
  <c r="H47" i="13"/>
  <c r="F45" i="13"/>
  <c r="F47" i="13"/>
  <c r="L31" i="13"/>
  <c r="L32" i="13"/>
  <c r="K38" i="13"/>
  <c r="F10" i="13"/>
  <c r="E20" i="13"/>
  <c r="F51" i="13"/>
  <c r="E52" i="13"/>
  <c r="L47" i="13"/>
  <c r="F54" i="13"/>
  <c r="K24" i="13"/>
  <c r="G42" i="13"/>
  <c r="G12" i="13"/>
  <c r="G16" i="13"/>
  <c r="E16" i="13"/>
  <c r="G24" i="13"/>
  <c r="G32" i="13"/>
  <c r="G15" i="13"/>
  <c r="S51" i="13"/>
  <c r="R52" i="13"/>
  <c r="G14" i="13"/>
  <c r="G18" i="13"/>
  <c r="G39" i="13"/>
  <c r="G40" i="13"/>
  <c r="G48" i="13"/>
  <c r="L23" i="13"/>
  <c r="S37" i="13"/>
  <c r="G7" i="13"/>
  <c r="L10" i="13"/>
  <c r="G13" i="13"/>
  <c r="G17" i="13"/>
  <c r="G21" i="13"/>
  <c r="S23" i="13"/>
  <c r="G25" i="13"/>
  <c r="F46" i="13"/>
  <c r="U49" i="13"/>
  <c r="H51" i="13"/>
  <c r="E55" i="13"/>
  <c r="F9" i="13"/>
  <c r="E32" i="13"/>
  <c r="G37" i="13"/>
  <c r="S45" i="13"/>
  <c r="E47" i="13"/>
  <c r="G47" i="13"/>
  <c r="G41" i="13"/>
  <c r="H39" i="13"/>
  <c r="G10" i="13"/>
  <c r="T24" i="13"/>
  <c r="G30" i="13"/>
  <c r="M51" i="13"/>
  <c r="S9" i="13"/>
  <c r="K22" i="13"/>
  <c r="S32" i="13"/>
  <c r="G34" i="13"/>
  <c r="R38" i="13"/>
  <c r="L41" i="13"/>
  <c r="L52" i="13"/>
  <c r="S8" i="13"/>
  <c r="F11" i="13"/>
  <c r="S22" i="13"/>
  <c r="R31" i="13"/>
  <c r="G33" i="13"/>
  <c r="R47" i="13"/>
  <c r="M42" i="13"/>
  <c r="T7" i="13"/>
  <c r="M10" i="13"/>
  <c r="N15" i="13"/>
  <c r="N20" i="13"/>
  <c r="R22" i="13"/>
  <c r="M30" i="13"/>
  <c r="M31" i="13"/>
  <c r="K32" i="13"/>
  <c r="H37" i="13"/>
  <c r="K41" i="13"/>
  <c r="K42" i="13"/>
  <c r="H46" i="13"/>
  <c r="S46" i="13"/>
  <c r="M48" i="13"/>
  <c r="M9" i="13"/>
  <c r="M15" i="13"/>
  <c r="N52" i="13"/>
  <c r="F8" i="13"/>
  <c r="T8" i="13"/>
  <c r="R10" i="13"/>
  <c r="R11" i="13"/>
  <c r="M14" i="13"/>
  <c r="N19" i="13"/>
  <c r="E23" i="13"/>
  <c r="N26" i="13"/>
  <c r="H29" i="13"/>
  <c r="N30" i="13"/>
  <c r="S31" i="13"/>
  <c r="M32" i="13"/>
  <c r="L37" i="13"/>
  <c r="F38" i="13"/>
  <c r="M39" i="13"/>
  <c r="M41" i="13"/>
  <c r="G46" i="13"/>
  <c r="K47" i="13"/>
  <c r="T51" i="13"/>
  <c r="U36" i="13"/>
  <c r="M18" i="13"/>
  <c r="M40" i="13"/>
  <c r="S11" i="13"/>
  <c r="M7" i="13"/>
  <c r="M13" i="13"/>
  <c r="N18" i="13"/>
  <c r="F23" i="13"/>
  <c r="N25" i="13"/>
  <c r="N29" i="13"/>
  <c r="R32" i="13"/>
  <c r="E34" i="13"/>
  <c r="N35" i="13"/>
  <c r="N38" i="13"/>
  <c r="R41" i="13"/>
  <c r="N45" i="13"/>
  <c r="N47" i="13"/>
  <c r="H52" i="13"/>
  <c r="M25" i="13"/>
  <c r="L8" i="13"/>
  <c r="G9" i="13"/>
  <c r="N13" i="13"/>
  <c r="M17" i="13"/>
  <c r="K23" i="13"/>
  <c r="N24" i="13"/>
  <c r="E31" i="13"/>
  <c r="F32" i="13"/>
  <c r="M34" i="13"/>
  <c r="M38" i="13"/>
  <c r="E42" i="13"/>
  <c r="M45" i="13"/>
  <c r="L46" i="13"/>
  <c r="G52" i="13"/>
  <c r="E54" i="13"/>
  <c r="F55" i="13"/>
  <c r="L9" i="13"/>
  <c r="M12" i="13"/>
  <c r="N17" i="13"/>
  <c r="N22" i="13"/>
  <c r="N23" i="13"/>
  <c r="M24" i="13"/>
  <c r="N28" i="13"/>
  <c r="S38" i="13"/>
  <c r="E40" i="13"/>
  <c r="N44" i="13"/>
  <c r="N46" i="13"/>
  <c r="N50" i="13"/>
  <c r="R27" i="13"/>
  <c r="K27" i="13"/>
  <c r="R30" i="13"/>
  <c r="U13" i="13"/>
  <c r="H15" i="13"/>
  <c r="H16" i="13"/>
  <c r="U16" i="13"/>
  <c r="H18" i="13"/>
  <c r="R19" i="13"/>
  <c r="H21" i="13"/>
  <c r="G23" i="13"/>
  <c r="M23" i="13"/>
  <c r="H24" i="13"/>
  <c r="K26" i="13"/>
  <c r="U27" i="13"/>
  <c r="K29" i="13"/>
  <c r="F30" i="13"/>
  <c r="H32" i="13"/>
  <c r="N32" i="13"/>
  <c r="H35" i="13"/>
  <c r="S36" i="13"/>
  <c r="R37" i="13"/>
  <c r="G38" i="13"/>
  <c r="H41" i="13"/>
  <c r="N41" i="13"/>
  <c r="U42" i="13"/>
  <c r="M46" i="13"/>
  <c r="L51" i="13"/>
  <c r="L55" i="13"/>
  <c r="H8" i="13"/>
  <c r="U8" i="13"/>
  <c r="E10" i="13"/>
  <c r="U10" i="13"/>
  <c r="E12" i="13"/>
  <c r="K12" i="13"/>
  <c r="R12" i="13"/>
  <c r="E13" i="13"/>
  <c r="K13" i="13"/>
  <c r="F15" i="13"/>
  <c r="R15" i="13"/>
  <c r="T16" i="13"/>
  <c r="L17" i="13"/>
  <c r="E22" i="13"/>
  <c r="M22" i="13"/>
  <c r="U22" i="13"/>
  <c r="U24" i="13"/>
  <c r="H27" i="13"/>
  <c r="F31" i="13"/>
  <c r="E33" i="13"/>
  <c r="K33" i="13"/>
  <c r="H38" i="13"/>
  <c r="E39" i="13"/>
  <c r="K39" i="13"/>
  <c r="U43" i="13"/>
  <c r="G45" i="13"/>
  <c r="R45" i="13"/>
  <c r="H50" i="13"/>
  <c r="U50" i="13"/>
  <c r="K52" i="13"/>
  <c r="F53" i="13"/>
  <c r="F12" i="13"/>
  <c r="L12" i="13"/>
  <c r="S12" i="13"/>
  <c r="F13" i="13"/>
  <c r="L13" i="13"/>
  <c r="U15" i="13"/>
  <c r="H19" i="13"/>
  <c r="U19" i="13"/>
  <c r="U25" i="13"/>
  <c r="U28" i="13"/>
  <c r="G31" i="13"/>
  <c r="F33" i="13"/>
  <c r="L33" i="13"/>
  <c r="H36" i="13"/>
  <c r="F39" i="13"/>
  <c r="L39" i="13"/>
  <c r="H43" i="13"/>
  <c r="S44" i="13"/>
  <c r="H45" i="13"/>
  <c r="L53" i="13"/>
  <c r="H11" i="13"/>
  <c r="H14" i="13"/>
  <c r="U14" i="13"/>
  <c r="K16" i="13"/>
  <c r="H17" i="13"/>
  <c r="K18" i="13"/>
  <c r="E19" i="13"/>
  <c r="U20" i="13"/>
  <c r="F22" i="13"/>
  <c r="U23" i="13"/>
  <c r="H25" i="13"/>
  <c r="R25" i="13"/>
  <c r="H28" i="13"/>
  <c r="R28" i="13"/>
  <c r="H30" i="13"/>
  <c r="H31" i="13"/>
  <c r="E48" i="13"/>
  <c r="U48" i="13"/>
  <c r="U7" i="13"/>
  <c r="H9" i="13"/>
  <c r="R9" i="13"/>
  <c r="K10" i="13"/>
  <c r="K11" i="13"/>
  <c r="S14" i="13"/>
  <c r="L15" i="13"/>
  <c r="E17" i="13"/>
  <c r="U17" i="13"/>
  <c r="R18" i="13"/>
  <c r="H20" i="13"/>
  <c r="R21" i="13"/>
  <c r="E25" i="13"/>
  <c r="U26" i="13"/>
  <c r="K28" i="13"/>
  <c r="L30" i="13"/>
  <c r="S30" i="13"/>
  <c r="K31" i="13"/>
  <c r="U34" i="13"/>
  <c r="F37" i="13"/>
  <c r="M37" i="13"/>
  <c r="L38" i="13"/>
  <c r="N39" i="13"/>
  <c r="U40" i="13"/>
  <c r="N43" i="13"/>
  <c r="E46" i="13"/>
  <c r="M47" i="13"/>
  <c r="G51" i="13"/>
  <c r="R51" i="13"/>
  <c r="F52" i="13"/>
  <c r="M52" i="13"/>
  <c r="T45" i="13"/>
  <c r="L54" i="13"/>
  <c r="S10" i="13"/>
  <c r="U9" i="13"/>
  <c r="H10" i="13"/>
  <c r="N10" i="13"/>
  <c r="T10" i="13"/>
  <c r="G11" i="13"/>
  <c r="M11" i="13"/>
  <c r="R13" i="13"/>
  <c r="E14" i="13"/>
  <c r="K14" i="13"/>
  <c r="R17" i="13"/>
  <c r="S20" i="13"/>
  <c r="R20" i="13"/>
  <c r="E24" i="13"/>
  <c r="L24" i="13"/>
  <c r="K25" i="13"/>
  <c r="F34" i="13"/>
  <c r="H34" i="13"/>
  <c r="L43" i="13"/>
  <c r="K43" i="13"/>
  <c r="M43" i="13"/>
  <c r="E44" i="13"/>
  <c r="G44" i="13"/>
  <c r="F44" i="13"/>
  <c r="S48" i="13"/>
  <c r="R48" i="13"/>
  <c r="T48" i="13"/>
  <c r="U52" i="13"/>
  <c r="U46" i="13"/>
  <c r="U38" i="13"/>
  <c r="U32" i="13"/>
  <c r="U31" i="13"/>
  <c r="U51" i="13"/>
  <c r="U45" i="13"/>
  <c r="U37" i="13"/>
  <c r="U30" i="13"/>
  <c r="L11" i="13"/>
  <c r="S13" i="13"/>
  <c r="F14" i="13"/>
  <c r="L14" i="13"/>
  <c r="R14" i="13"/>
  <c r="E15" i="13"/>
  <c r="K15" i="13"/>
  <c r="K17" i="13"/>
  <c r="S17" i="13"/>
  <c r="M19" i="13"/>
  <c r="L19" i="13"/>
  <c r="M20" i="13"/>
  <c r="L20" i="13"/>
  <c r="L22" i="13"/>
  <c r="R23" i="13"/>
  <c r="F24" i="13"/>
  <c r="L25" i="13"/>
  <c r="G26" i="13"/>
  <c r="F26" i="13"/>
  <c r="G27" i="13"/>
  <c r="F27" i="13"/>
  <c r="G28" i="13"/>
  <c r="F28" i="13"/>
  <c r="G29" i="13"/>
  <c r="F29" i="13"/>
  <c r="T30" i="13"/>
  <c r="S34" i="13"/>
  <c r="R34" i="13"/>
  <c r="T34" i="13"/>
  <c r="S39" i="13"/>
  <c r="U39" i="13"/>
  <c r="F42" i="13"/>
  <c r="H42" i="13"/>
  <c r="R49" i="13"/>
  <c r="T49" i="13"/>
  <c r="S49" i="13"/>
  <c r="K50" i="13"/>
  <c r="M50" i="13"/>
  <c r="L50" i="13"/>
  <c r="T50" i="13"/>
  <c r="S54" i="13"/>
  <c r="R54" i="13"/>
  <c r="K36" i="13"/>
  <c r="M36" i="13"/>
  <c r="L36" i="13"/>
  <c r="L40" i="13"/>
  <c r="N40" i="13"/>
  <c r="S42" i="13"/>
  <c r="R42" i="13"/>
  <c r="T42" i="13"/>
  <c r="F49" i="13"/>
  <c r="E49" i="13"/>
  <c r="G49" i="13"/>
  <c r="F7" i="13"/>
  <c r="E8" i="13"/>
  <c r="K8" i="13"/>
  <c r="R8" i="13"/>
  <c r="E9" i="13"/>
  <c r="K9" i="13"/>
  <c r="S15" i="13"/>
  <c r="F16" i="13"/>
  <c r="L16" i="13"/>
  <c r="R16" i="13"/>
  <c r="F17" i="13"/>
  <c r="L18" i="13"/>
  <c r="G19" i="13"/>
  <c r="F19" i="13"/>
  <c r="K19" i="13"/>
  <c r="G20" i="13"/>
  <c r="F20" i="13"/>
  <c r="K20" i="13"/>
  <c r="S21" i="13"/>
  <c r="G22" i="13"/>
  <c r="T22" i="13"/>
  <c r="T23" i="13"/>
  <c r="F25" i="13"/>
  <c r="T25" i="13"/>
  <c r="S25" i="13"/>
  <c r="E26" i="13"/>
  <c r="T26" i="13"/>
  <c r="S26" i="13"/>
  <c r="E27" i="13"/>
  <c r="T27" i="13"/>
  <c r="S27" i="13"/>
  <c r="E28" i="13"/>
  <c r="T28" i="13"/>
  <c r="S28" i="13"/>
  <c r="E29" i="13"/>
  <c r="S33" i="13"/>
  <c r="U33" i="13"/>
  <c r="F35" i="13"/>
  <c r="E35" i="13"/>
  <c r="G35" i="13"/>
  <c r="T37" i="13"/>
  <c r="K40" i="13"/>
  <c r="R43" i="13"/>
  <c r="T43" i="13"/>
  <c r="S43" i="13"/>
  <c r="K44" i="13"/>
  <c r="M44" i="13"/>
  <c r="L44" i="13"/>
  <c r="T44" i="13"/>
  <c r="L48" i="13"/>
  <c r="N48" i="13"/>
  <c r="S55" i="13"/>
  <c r="R55" i="13"/>
  <c r="K21" i="13"/>
  <c r="R35" i="13"/>
  <c r="T35" i="13"/>
  <c r="S35" i="13"/>
  <c r="S47" i="13"/>
  <c r="U47" i="13"/>
  <c r="E11" i="13"/>
  <c r="E18" i="13"/>
  <c r="F21" i="13"/>
  <c r="E21" i="13"/>
  <c r="M21" i="13"/>
  <c r="T21" i="13"/>
  <c r="R24" i="13"/>
  <c r="S29" i="13"/>
  <c r="R29" i="13"/>
  <c r="R33" i="13"/>
  <c r="L34" i="13"/>
  <c r="N34" i="13"/>
  <c r="F40" i="13"/>
  <c r="H40" i="13"/>
  <c r="S41" i="13"/>
  <c r="U41" i="13"/>
  <c r="F43" i="13"/>
  <c r="E43" i="13"/>
  <c r="G43" i="13"/>
  <c r="K48" i="13"/>
  <c r="L49" i="13"/>
  <c r="K49" i="13"/>
  <c r="M49" i="13"/>
  <c r="E50" i="13"/>
  <c r="G50" i="13"/>
  <c r="F50" i="13"/>
  <c r="F18" i="13"/>
  <c r="T18" i="13"/>
  <c r="S18" i="13"/>
  <c r="T19" i="13"/>
  <c r="S19" i="13"/>
  <c r="S24" i="13"/>
  <c r="M26" i="13"/>
  <c r="L26" i="13"/>
  <c r="M27" i="13"/>
  <c r="L27" i="13"/>
  <c r="M28" i="13"/>
  <c r="L28" i="13"/>
  <c r="M29" i="13"/>
  <c r="L29" i="13"/>
  <c r="L35" i="13"/>
  <c r="K35" i="13"/>
  <c r="M35" i="13"/>
  <c r="E36" i="13"/>
  <c r="G36" i="13"/>
  <c r="F36" i="13"/>
  <c r="S40" i="13"/>
  <c r="R40" i="13"/>
  <c r="T40" i="13"/>
  <c r="L42" i="13"/>
  <c r="N42" i="13"/>
  <c r="F48" i="13"/>
  <c r="H48" i="13"/>
  <c r="S53" i="13"/>
  <c r="T47" i="13"/>
  <c r="T41" i="13"/>
  <c r="T39" i="13"/>
  <c r="T33" i="13"/>
  <c r="R53" i="13"/>
  <c r="T52" i="13"/>
  <c r="T46" i="13"/>
  <c r="T38" i="13"/>
  <c r="T32" i="13"/>
  <c r="T31" i="13"/>
  <c r="E30" i="13"/>
  <c r="K30" i="13"/>
  <c r="R36" i="13"/>
  <c r="E37" i="13"/>
  <c r="K37" i="13"/>
  <c r="R44" i="13"/>
  <c r="E45" i="13"/>
  <c r="K45" i="13"/>
  <c r="R50" i="13"/>
  <c r="E51" i="13"/>
  <c r="K51" i="13"/>
  <c r="K53" i="13"/>
  <c r="K54" i="13"/>
  <c r="K55" i="13"/>
  <c r="O12" i="13" l="1"/>
  <c r="O37" i="13"/>
  <c r="O9" i="13"/>
  <c r="O8" i="13"/>
  <c r="O33" i="13"/>
  <c r="O51" i="13"/>
  <c r="O31" i="13"/>
  <c r="O7" i="13"/>
  <c r="O14" i="13"/>
  <c r="O50" i="13"/>
  <c r="O49" i="13"/>
  <c r="O21" i="13"/>
  <c r="O20" i="13"/>
  <c r="O29" i="13"/>
  <c r="O22" i="13"/>
  <c r="O44" i="13"/>
  <c r="O35" i="13"/>
  <c r="O28" i="13"/>
  <c r="O18" i="13"/>
  <c r="O10" i="13"/>
  <c r="O47" i="13"/>
  <c r="O19" i="13"/>
  <c r="O48" i="13"/>
  <c r="O45" i="13"/>
  <c r="O52" i="13"/>
  <c r="O23" i="13"/>
  <c r="O43" i="13"/>
  <c r="O24" i="13"/>
  <c r="O13" i="13"/>
  <c r="O38" i="13"/>
  <c r="O17" i="13"/>
  <c r="O42" i="13"/>
  <c r="O46" i="13"/>
  <c r="O34" i="13"/>
  <c r="O15" i="13"/>
</calcChain>
</file>

<file path=xl/sharedStrings.xml><?xml version="1.0" encoding="utf-8"?>
<sst xmlns="http://schemas.openxmlformats.org/spreadsheetml/2006/main" count="1176" uniqueCount="207">
  <si>
    <t>（公財）京都文化交流コンベンションビューロー</t>
  </si>
  <si>
    <t>国・地域</t>
  </si>
  <si>
    <t>実人数</t>
  </si>
  <si>
    <t>延べ人数</t>
  </si>
  <si>
    <t>延べ部屋数</t>
  </si>
  <si>
    <t>北米</t>
  </si>
  <si>
    <t>アメリカ</t>
  </si>
  <si>
    <t>カナダ</t>
  </si>
  <si>
    <t>北米小計</t>
  </si>
  <si>
    <t>中南米</t>
  </si>
  <si>
    <t>メキシコ</t>
  </si>
  <si>
    <t>ブラジル</t>
  </si>
  <si>
    <t>その他</t>
  </si>
  <si>
    <t>南米小計</t>
  </si>
  <si>
    <t>ヨーロッパ</t>
  </si>
  <si>
    <t>イギリス</t>
  </si>
  <si>
    <t>フランス</t>
  </si>
  <si>
    <t>ドイツ</t>
  </si>
  <si>
    <t>イタリア</t>
  </si>
  <si>
    <t>オランダ</t>
  </si>
  <si>
    <t>スペイン</t>
  </si>
  <si>
    <t>スイス</t>
  </si>
  <si>
    <t>スウェーデン</t>
  </si>
  <si>
    <t>フィンランド</t>
  </si>
  <si>
    <t>ロシア</t>
  </si>
  <si>
    <t>ヨーロッパ小計</t>
  </si>
  <si>
    <t>東アジア</t>
  </si>
  <si>
    <t>中国</t>
  </si>
  <si>
    <t>台湾</t>
  </si>
  <si>
    <t>香港</t>
  </si>
  <si>
    <t>韓国</t>
  </si>
  <si>
    <t>東アジア小計</t>
  </si>
  <si>
    <t>東南アジア</t>
  </si>
  <si>
    <t>フィリピン</t>
  </si>
  <si>
    <t>ベトナム</t>
  </si>
  <si>
    <t>タイ</t>
  </si>
  <si>
    <t>インドネシア</t>
  </si>
  <si>
    <t>マレーシア</t>
  </si>
  <si>
    <t>シンガポール</t>
  </si>
  <si>
    <t>インド</t>
  </si>
  <si>
    <t>東南アジア小計</t>
  </si>
  <si>
    <t>中東</t>
  </si>
  <si>
    <t>イスラエル</t>
  </si>
  <si>
    <t>カタール</t>
  </si>
  <si>
    <t>UAE</t>
  </si>
  <si>
    <t>サウジアラビア</t>
  </si>
  <si>
    <t>トルコ</t>
  </si>
  <si>
    <t>中東小計</t>
  </si>
  <si>
    <t>オセアニア</t>
  </si>
  <si>
    <t>オーストラリア</t>
  </si>
  <si>
    <t>ニュージーランド</t>
  </si>
  <si>
    <t>オセアニア小計</t>
  </si>
  <si>
    <t>アフリカ</t>
  </si>
  <si>
    <t>海外その他</t>
  </si>
  <si>
    <t>海外合計</t>
  </si>
  <si>
    <t>国内合計</t>
  </si>
  <si>
    <t>合　　計</t>
  </si>
  <si>
    <t>伸率・前年同月差</t>
  </si>
  <si>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</si>
  <si>
    <t>販売可能客室数</t>
  </si>
  <si>
    <t>稼働客室数</t>
  </si>
  <si>
    <t>稼働率</t>
  </si>
  <si>
    <t>翌月</t>
  </si>
  <si>
    <t>翌々月</t>
  </si>
  <si>
    <t>3ヶ月先</t>
  </si>
  <si>
    <t>(公社）京都市観光協会</t>
  </si>
  <si>
    <r>
      <rPr>
        <sz val="10"/>
        <color theme="1"/>
        <rFont val="ＭＳ Ｐゴシック"/>
        <family val="3"/>
        <charset val="128"/>
        <scheme val="minor"/>
      </rPr>
      <t xml:space="preserve">伸率
</t>
    </r>
    <r>
      <rPr>
        <sz val="6"/>
        <color indexed="8"/>
        <rFont val="ＭＳ Ｐゴシック"/>
        <family val="3"/>
        <charset val="128"/>
      </rPr>
      <t>(客室補正あり）</t>
    </r>
  </si>
  <si>
    <r>
      <rPr>
        <sz val="10"/>
        <color theme="1"/>
        <rFont val="ＭＳ Ｐゴシック"/>
        <family val="3"/>
        <charset val="128"/>
        <scheme val="minor"/>
      </rPr>
      <t xml:space="preserve">伸率
</t>
    </r>
    <r>
      <rPr>
        <sz val="6"/>
        <color indexed="8"/>
        <rFont val="ＭＳ Ｐゴシック"/>
        <family val="3"/>
        <charset val="128"/>
      </rPr>
      <t>(客室補正なし）</t>
    </r>
  </si>
  <si>
    <t>構成比
前年差</t>
  </si>
  <si>
    <t>外国人比率
（延べ人数ベース）</t>
  </si>
  <si>
    <t>外国人比率
（延べ部屋数ベース）</t>
  </si>
  <si>
    <r>
      <t xml:space="preserve">伸率
</t>
    </r>
    <r>
      <rPr>
        <sz val="6"/>
        <color rgb="FF000000"/>
        <rFont val="游ゴシック"/>
        <family val="3"/>
        <charset val="128"/>
      </rPr>
      <t>(客室調整あり）</t>
    </r>
  </si>
  <si>
    <r>
      <t xml:space="preserve">伸率
</t>
    </r>
    <r>
      <rPr>
        <sz val="6"/>
        <color rgb="FF000000"/>
        <rFont val="游ゴシック"/>
        <family val="3"/>
        <charset val="128"/>
      </rPr>
      <t>(客室調整なし）</t>
    </r>
  </si>
  <si>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phoneticPr fontId="26"/>
  </si>
  <si>
    <r>
      <t xml:space="preserve">外国人比率
</t>
    </r>
    <r>
      <rPr>
        <sz val="11"/>
        <color rgb="FF000000"/>
        <rFont val="ＭＳ Ｐゴシック"/>
        <family val="3"/>
        <charset val="128"/>
      </rPr>
      <t>（延べ人数ベース）</t>
    </r>
    <rPh sb="3" eb="5">
      <t>ヒリツ</t>
    </rPh>
    <rPh sb="7" eb="8">
      <t>ノ</t>
    </rPh>
    <rPh sb="9" eb="11">
      <t>ニンズ</t>
    </rPh>
    <phoneticPr fontId="26"/>
  </si>
  <si>
    <r>
      <t xml:space="preserve">外国人比率
</t>
    </r>
    <r>
      <rPr>
        <sz val="11"/>
        <color rgb="FF000000"/>
        <rFont val="ＭＳ Ｐゴシック"/>
        <family val="3"/>
        <charset val="128"/>
      </rPr>
      <t>（延べ部屋数ベース）</t>
    </r>
    <rPh sb="3" eb="5">
      <t>ヒリツ</t>
    </rPh>
    <rPh sb="7" eb="8">
      <t>ノ</t>
    </rPh>
    <rPh sb="9" eb="12">
      <t>ヘヤスウ</t>
    </rPh>
    <phoneticPr fontId="26"/>
  </si>
  <si>
    <t>（公社）京都市観光協会</t>
    <phoneticPr fontId="26"/>
  </si>
  <si>
    <t>国・地域</t>
    <phoneticPr fontId="26"/>
  </si>
  <si>
    <t>実人数</t>
    <phoneticPr fontId="26"/>
  </si>
  <si>
    <t>延べ人数</t>
    <phoneticPr fontId="26"/>
  </si>
  <si>
    <t>延べ部屋数</t>
    <phoneticPr fontId="26"/>
  </si>
  <si>
    <t>北米</t>
    <phoneticPr fontId="26"/>
  </si>
  <si>
    <t>アメリカ</t>
    <phoneticPr fontId="26"/>
  </si>
  <si>
    <t>カナダ</t>
    <phoneticPr fontId="26"/>
  </si>
  <si>
    <t>北米小計</t>
    <phoneticPr fontId="26"/>
  </si>
  <si>
    <t>中南米</t>
    <phoneticPr fontId="26"/>
  </si>
  <si>
    <t>メキシコ</t>
    <phoneticPr fontId="26"/>
  </si>
  <si>
    <t>ブラジル</t>
    <phoneticPr fontId="26"/>
  </si>
  <si>
    <t>その他</t>
    <phoneticPr fontId="26"/>
  </si>
  <si>
    <t>南米小計</t>
    <phoneticPr fontId="26"/>
  </si>
  <si>
    <t>ヨーロッパ</t>
    <phoneticPr fontId="26"/>
  </si>
  <si>
    <t>イギリス</t>
    <phoneticPr fontId="26"/>
  </si>
  <si>
    <t>フランス</t>
    <phoneticPr fontId="26"/>
  </si>
  <si>
    <t>ドイツ</t>
    <phoneticPr fontId="26"/>
  </si>
  <si>
    <t>イタリア</t>
    <phoneticPr fontId="26"/>
  </si>
  <si>
    <t>オランダ</t>
    <phoneticPr fontId="26"/>
  </si>
  <si>
    <t>スペイン</t>
    <phoneticPr fontId="26"/>
  </si>
  <si>
    <t>スイス</t>
    <phoneticPr fontId="26"/>
  </si>
  <si>
    <t>スウェーデン</t>
    <phoneticPr fontId="26"/>
  </si>
  <si>
    <t>フィンランド</t>
    <phoneticPr fontId="26"/>
  </si>
  <si>
    <t>ロシア</t>
    <phoneticPr fontId="26"/>
  </si>
  <si>
    <t>ヨーロッパ小計</t>
    <phoneticPr fontId="26"/>
  </si>
  <si>
    <t>東アジア</t>
    <phoneticPr fontId="26"/>
  </si>
  <si>
    <t>中国</t>
    <phoneticPr fontId="26"/>
  </si>
  <si>
    <t>台湾</t>
    <phoneticPr fontId="26"/>
  </si>
  <si>
    <t>香港</t>
    <phoneticPr fontId="26"/>
  </si>
  <si>
    <t>韓国</t>
    <phoneticPr fontId="26"/>
  </si>
  <si>
    <t>東アジア小計</t>
    <phoneticPr fontId="26"/>
  </si>
  <si>
    <t>東南アジア</t>
    <phoneticPr fontId="26"/>
  </si>
  <si>
    <t>フィリピン</t>
    <phoneticPr fontId="26"/>
  </si>
  <si>
    <t>ベトナム</t>
    <phoneticPr fontId="26"/>
  </si>
  <si>
    <t>タイ</t>
    <phoneticPr fontId="26"/>
  </si>
  <si>
    <t>インドネシア</t>
    <phoneticPr fontId="26"/>
  </si>
  <si>
    <t>マレーシア</t>
    <phoneticPr fontId="26"/>
  </si>
  <si>
    <t>シンガポール</t>
    <phoneticPr fontId="26"/>
  </si>
  <si>
    <t>インド</t>
    <phoneticPr fontId="26"/>
  </si>
  <si>
    <t>東南アジア小計</t>
    <phoneticPr fontId="26"/>
  </si>
  <si>
    <t>中東</t>
    <phoneticPr fontId="26"/>
  </si>
  <si>
    <t>イスラエル</t>
    <phoneticPr fontId="26"/>
  </si>
  <si>
    <t>カタール</t>
    <phoneticPr fontId="26"/>
  </si>
  <si>
    <t>UAE</t>
    <phoneticPr fontId="26"/>
  </si>
  <si>
    <t>サウジアラビア</t>
    <phoneticPr fontId="26"/>
  </si>
  <si>
    <t>トルコ</t>
    <phoneticPr fontId="26"/>
  </si>
  <si>
    <t>中東小計</t>
    <phoneticPr fontId="26"/>
  </si>
  <si>
    <t>オセアニア</t>
    <phoneticPr fontId="26"/>
  </si>
  <si>
    <t>オーストラリア</t>
    <phoneticPr fontId="26"/>
  </si>
  <si>
    <t>ニュージーランド</t>
    <phoneticPr fontId="26"/>
  </si>
  <si>
    <t>オセアニア小計</t>
    <phoneticPr fontId="26"/>
  </si>
  <si>
    <t>アフリカ</t>
    <phoneticPr fontId="26"/>
  </si>
  <si>
    <t>海外その他</t>
    <phoneticPr fontId="26"/>
  </si>
  <si>
    <t>海外合計</t>
    <phoneticPr fontId="26"/>
  </si>
  <si>
    <t>国内合計</t>
    <phoneticPr fontId="26"/>
  </si>
  <si>
    <t>合　　計</t>
    <phoneticPr fontId="26"/>
  </si>
  <si>
    <t>伸率・前年同月差</t>
    <phoneticPr fontId="26"/>
  </si>
  <si>
    <t>販売可能客室数</t>
    <phoneticPr fontId="26"/>
  </si>
  <si>
    <t>稼働客室数</t>
    <phoneticPr fontId="26"/>
  </si>
  <si>
    <t>3か月先までの予約数の増減率
（前年比）</t>
    <phoneticPr fontId="26"/>
  </si>
  <si>
    <t>2023
構成比</t>
    <phoneticPr fontId="26"/>
  </si>
  <si>
    <t>2024
構成比</t>
  </si>
  <si>
    <t>2024
構成比</t>
    <phoneticPr fontId="26"/>
  </si>
  <si>
    <t>2023
構成比</t>
  </si>
  <si>
    <t>2024年（1月）</t>
    <phoneticPr fontId="26"/>
  </si>
  <si>
    <t>（1）調査時期：</t>
    <phoneticPr fontId="26"/>
  </si>
  <si>
    <t>（2）対象施設数：</t>
    <phoneticPr fontId="26"/>
  </si>
  <si>
    <t>2024年（2月）</t>
    <phoneticPr fontId="26"/>
  </si>
  <si>
    <t>2024年（4月）</t>
    <phoneticPr fontId="26"/>
  </si>
  <si>
    <t>2024年（3月）</t>
    <phoneticPr fontId="26"/>
  </si>
  <si>
    <t>2024年（5月）</t>
    <phoneticPr fontId="26"/>
  </si>
  <si>
    <t>2024年（6月）</t>
    <phoneticPr fontId="26"/>
  </si>
  <si>
    <t>2024年（7月）</t>
    <phoneticPr fontId="26"/>
  </si>
  <si>
    <t>2024年（8月）</t>
    <phoneticPr fontId="26"/>
  </si>
  <si>
    <t>2024年（9月）</t>
    <phoneticPr fontId="26"/>
  </si>
  <si>
    <t>2024年（10月）</t>
    <phoneticPr fontId="26"/>
  </si>
  <si>
    <t>2024年（11月）</t>
    <phoneticPr fontId="26"/>
  </si>
  <si>
    <t>2024年（12月）</t>
    <phoneticPr fontId="26"/>
  </si>
  <si>
    <t>4.7ポイント増</t>
    <rPh sb="7" eb="8">
      <t>ゾウ</t>
    </rPh>
    <phoneticPr fontId="26"/>
  </si>
  <si>
    <t>9.0ﾎﾟｲﾝﾄ増</t>
    <phoneticPr fontId="26"/>
  </si>
  <si>
    <t>（1）調査時期：2024年1月1日～2024年1月31日</t>
    <phoneticPr fontId="26"/>
  </si>
  <si>
    <t>（2）対象施設数：29ホテル（6,364室）</t>
    <phoneticPr fontId="26"/>
  </si>
  <si>
    <t>10.1ポイント増</t>
    <phoneticPr fontId="26"/>
  </si>
  <si>
    <t>13.2ﾎﾟｲﾝﾄ増</t>
    <phoneticPr fontId="26"/>
  </si>
  <si>
    <t>13.4ﾎﾟｲﾝﾄ増</t>
    <phoneticPr fontId="26"/>
  </si>
  <si>
    <t>（1）調査時期：2024年2月1日～2024年2月29日</t>
    <phoneticPr fontId="26"/>
  </si>
  <si>
    <t>（2）対象施設数：30ホテル（6,478室）</t>
    <phoneticPr fontId="26"/>
  </si>
  <si>
    <t>（1）調査時期：2024年3月1日～2024年3月31日</t>
    <phoneticPr fontId="26"/>
  </si>
  <si>
    <t>2.5ポイント増</t>
    <phoneticPr fontId="26"/>
  </si>
  <si>
    <t>15.5ﾎﾟｲﾝﾄ増</t>
    <phoneticPr fontId="26"/>
  </si>
  <si>
    <t>14.6ﾎﾟｲﾝﾄ増</t>
    <phoneticPr fontId="26"/>
  </si>
  <si>
    <t>7.3ポイント増</t>
    <phoneticPr fontId="26"/>
  </si>
  <si>
    <t>9.6ポイント増</t>
    <phoneticPr fontId="26"/>
  </si>
  <si>
    <t>10.4ポイント増</t>
    <phoneticPr fontId="26"/>
  </si>
  <si>
    <t>（1）調査時期：2024年4月1日～2024年4月30日</t>
    <phoneticPr fontId="26"/>
  </si>
  <si>
    <t>（2）対象施設数：29ホテル（6,447室）</t>
    <phoneticPr fontId="26"/>
  </si>
  <si>
    <t>9.3ポイント増</t>
    <phoneticPr fontId="26"/>
  </si>
  <si>
    <t>13.1ポイント増</t>
    <phoneticPr fontId="26"/>
  </si>
  <si>
    <t>12.2ポイント増</t>
    <phoneticPr fontId="26"/>
  </si>
  <si>
    <t>（1）調査時期：2024年5月1日～2024年5月31日</t>
    <phoneticPr fontId="26"/>
  </si>
  <si>
    <t>7.3ポイント増</t>
    <phoneticPr fontId="26"/>
  </si>
  <si>
    <t>（1）調査時期：2024年6月1日～2024年6月30日</t>
    <phoneticPr fontId="26"/>
  </si>
  <si>
    <t>（2）対象施設数：28ホテル（6,418室）</t>
    <phoneticPr fontId="26"/>
  </si>
  <si>
    <t>11.3ポイント増</t>
    <phoneticPr fontId="26"/>
  </si>
  <si>
    <t>7.6ポイント増</t>
    <phoneticPr fontId="26"/>
  </si>
  <si>
    <t>（1）調査時期：2024年7月1日～2024年7月31日</t>
    <phoneticPr fontId="26"/>
  </si>
  <si>
    <t>8.5ポイント増</t>
    <phoneticPr fontId="26"/>
  </si>
  <si>
    <t>7.5ポイント増</t>
    <phoneticPr fontId="26"/>
  </si>
  <si>
    <t>7.7ポイント増</t>
    <phoneticPr fontId="26"/>
  </si>
  <si>
    <t>2.7ポイント増</t>
    <phoneticPr fontId="26"/>
  </si>
  <si>
    <t>（1）調査時期：2024年8月1日～2024年8月31日</t>
    <phoneticPr fontId="26"/>
  </si>
  <si>
    <t>9.8ポイント増</t>
    <phoneticPr fontId="26"/>
  </si>
  <si>
    <t>0.7ポイント増</t>
    <phoneticPr fontId="26"/>
  </si>
  <si>
    <t>（1）調査時期：2024年9月1日～2024年9月30日</t>
    <phoneticPr fontId="26"/>
  </si>
  <si>
    <t>（2）対象施設数：28ホテル（6,181室）</t>
    <phoneticPr fontId="26"/>
  </si>
  <si>
    <t>6.2ポイント増</t>
    <phoneticPr fontId="26"/>
  </si>
  <si>
    <t>6.5ポイント増</t>
    <phoneticPr fontId="26"/>
  </si>
  <si>
    <t>（1）調査時期：2024年10月1日～2024年10月31日</t>
    <phoneticPr fontId="26"/>
  </si>
  <si>
    <t>（2）対象施設数：28ホテル（6,309室）</t>
    <phoneticPr fontId="26"/>
  </si>
  <si>
    <t>5.9ポイント増</t>
    <phoneticPr fontId="26"/>
  </si>
  <si>
    <t>8.7ポイント増</t>
    <phoneticPr fontId="26"/>
  </si>
  <si>
    <t>1.8ポイント増</t>
    <phoneticPr fontId="26"/>
  </si>
  <si>
    <t>8.0ポイント増</t>
    <phoneticPr fontId="26"/>
  </si>
  <si>
    <t>7.2ポイント増</t>
    <phoneticPr fontId="26"/>
  </si>
  <si>
    <t>（1）調査時期：2024年11月1日～2024年11月30日</t>
    <phoneticPr fontId="26"/>
  </si>
  <si>
    <t>2024年 累計　（1月～11月）</t>
    <phoneticPr fontId="26"/>
  </si>
  <si>
    <t>（1）調査時期：2024年1月1日～11月30日</t>
    <rPh sb="12" eb="13">
      <t>ネン</t>
    </rPh>
    <rPh sb="14" eb="15">
      <t>ガツ</t>
    </rPh>
    <rPh sb="16" eb="17">
      <t>ニチ</t>
    </rPh>
    <rPh sb="20" eb="21">
      <t>ガツ</t>
    </rPh>
    <rPh sb="23" eb="24">
      <t>ニチ</t>
    </rPh>
    <phoneticPr fontId="26"/>
  </si>
  <si>
    <t>5.5ポイント増</t>
    <rPh sb="7" eb="8">
      <t>ゾウ</t>
    </rPh>
    <phoneticPr fontId="26"/>
  </si>
  <si>
    <t>10.3ﾎﾟｲﾝﾄ増</t>
    <phoneticPr fontId="26"/>
  </si>
  <si>
    <t>9.5ポｲﾝﾄ増</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</si>
</sst>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室&quot;"/>
    <numFmt numFmtId="178" formatCode="0.0"/>
    <numFmt numFmtId="179" formatCode="0.0&quot;ポ&quot;&quot;イ&quot;&quot;ン&quot;&quot;ト&quot;"/>
    <numFmt numFmtId="180" formatCode="[$-409]d\-mmm;@"/>
  </numFmts>
  <fonts count="28">
    <font>
      <sz val="11"/>
      <color rgb="FF000000"/>
      <name val="ＭＳ Ｐゴシック"/>
      <charset val="134"/>
    </font>
    <font>
      <sz val="11"/>
      <color theme="1"/>
      <name val="ＭＳ ゴシック"/>
      <family val="3"/>
      <charset val="128"/>
    </font>
    <font>
      <sz val="11"/>
      <color theme="1"/>
      <name val="ＭＳ Ｐゴシック"/>
      <family val="3"/>
      <charset val="128"/>
      <scheme val="minor"/>
    </font>
    <font>
      <sz val="10"/>
      <color theme="1"/>
      <name val="Arial Unicode MS"/>
      <family val="2"/>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2"/>
      <color rgb="FF000000"/>
      <name val="ＭＳ Ｐゴシック"/>
      <family val="3"/>
      <charset val="128"/>
    </font>
    <font>
      <sz val="12"/>
      <name val="ＭＳ Ｐゴシック"/>
      <family val="3"/>
      <charset val="128"/>
      <scheme val="minor"/>
    </font>
    <font>
      <sz val="9"/>
      <name val="ＭＳ ゴシック"/>
      <family val="3"/>
      <charset val="128"/>
    </font>
    <font>
      <sz val="12"/>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0"/>
      <color rgb="FFFF0000"/>
      <name val="ＭＳ Ｐゴシック"/>
      <family val="3"/>
      <charset val="128"/>
      <scheme val="minor"/>
    </font>
    <font>
      <sz val="10"/>
      <color rgb="FFFF0000"/>
      <name val="ＭＳ ゴシック"/>
      <family val="3"/>
      <charset val="128"/>
    </font>
    <font>
      <sz val="11"/>
      <color rgb="FF000000"/>
      <name val="ＭＳ ゴシック"/>
      <family val="3"/>
      <charset val="128"/>
    </font>
    <font>
      <b/>
      <sz val="14"/>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14"/>
      <color rgb="FF000000"/>
      <name val="ＭＳ Ｐゴシック"/>
      <family val="3"/>
      <charset val="128"/>
    </font>
    <font>
      <sz val="11"/>
      <color indexed="8"/>
      <name val="ＭＳ Ｐゴシック"/>
      <family val="3"/>
      <charset val="128"/>
    </font>
    <font>
      <sz val="6"/>
      <color indexed="8"/>
      <name val="ＭＳ Ｐゴシック"/>
      <family val="3"/>
      <charset val="128"/>
    </font>
    <font>
      <sz val="6"/>
      <color rgb="FF000000"/>
      <name val="游ゴシック"/>
      <family val="3"/>
      <charset val="128"/>
    </font>
    <font>
      <sz val="6"/>
      <name val="ＭＳ Ｐゴシック"/>
      <family val="3"/>
      <charset val="128"/>
    </font>
    <font>
      <sz val="10"/>
      <color rgb="FF000000"/>
      <name val="Arial Unicode MS"/>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8D8D8"/>
        <bgColor rgb="FFFFFFFF"/>
      </patternFill>
    </fill>
    <fill>
      <patternFill patternType="solid">
        <fgColor rgb="FFFFFFFF"/>
        <bgColor rgb="FFFFFFFF"/>
      </patternFill>
    </fill>
  </fills>
  <borders count="162">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dotted">
        <color auto="1"/>
      </right>
      <top/>
      <bottom style="medium">
        <color auto="1"/>
      </bottom>
      <diagonal/>
    </border>
    <border>
      <left/>
      <right/>
      <top/>
      <bottom style="medium">
        <color auto="1"/>
      </bottom>
      <diagonal/>
    </border>
    <border>
      <left style="dotted">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medium">
        <color auto="1"/>
      </left>
      <right style="thin">
        <color auto="1"/>
      </right>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double">
        <color auto="1"/>
      </bottom>
      <diagonal/>
    </border>
    <border>
      <left style="dotted">
        <color auto="1"/>
      </left>
      <right style="dotted">
        <color auto="1"/>
      </right>
      <top style="double">
        <color auto="1"/>
      </top>
      <bottom style="double">
        <color auto="1"/>
      </bottom>
      <diagonal/>
    </border>
    <border>
      <left style="dotted">
        <color auto="1"/>
      </left>
      <right/>
      <top style="double">
        <color auto="1"/>
      </top>
      <bottom style="double">
        <color auto="1"/>
      </bottom>
      <diagonal/>
    </border>
    <border>
      <left style="medium">
        <color auto="1"/>
      </left>
      <right style="thin">
        <color auto="1"/>
      </right>
      <top style="double">
        <color auto="1"/>
      </top>
      <bottom/>
      <diagonal/>
    </border>
    <border>
      <left style="thin">
        <color auto="1"/>
      </left>
      <right style="medium">
        <color auto="1"/>
      </right>
      <top/>
      <bottom style="thin">
        <color auto="1"/>
      </bottom>
      <diagonal/>
    </border>
    <border>
      <left style="dotted">
        <color auto="1"/>
      </left>
      <right/>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style="medium">
        <color auto="1"/>
      </left>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top style="double">
        <color auto="1"/>
      </top>
      <bottom style="thin">
        <color auto="1"/>
      </bottom>
      <diagonal/>
    </border>
    <border>
      <left style="medium">
        <color auto="1"/>
      </left>
      <right/>
      <top/>
      <bottom style="thin">
        <color auto="1"/>
      </bottom>
      <diagonal/>
    </border>
    <border>
      <left style="dotted">
        <color auto="1"/>
      </left>
      <right/>
      <top style="thin">
        <color auto="1"/>
      </top>
      <bottom style="double">
        <color auto="1"/>
      </bottom>
      <diagonal/>
    </border>
    <border>
      <left style="thin">
        <color auto="1"/>
      </left>
      <right style="medium">
        <color auto="1"/>
      </right>
      <top/>
      <bottom/>
      <diagonal/>
    </border>
    <border>
      <left/>
      <right style="medium">
        <color auto="1"/>
      </right>
      <top style="double">
        <color auto="1"/>
      </top>
      <bottom style="double">
        <color auto="1"/>
      </bottom>
      <diagonal/>
    </border>
    <border>
      <left style="dotted">
        <color auto="1"/>
      </left>
      <right/>
      <top/>
      <bottom style="double">
        <color auto="1"/>
      </bottom>
      <diagonal/>
    </border>
    <border diagonalUp="1">
      <left style="dotted">
        <color auto="1"/>
      </left>
      <right/>
      <top style="double">
        <color auto="1"/>
      </top>
      <bottom style="double">
        <color auto="1"/>
      </bottom>
      <diagonal style="thin">
        <color auto="1"/>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diagonal/>
    </border>
    <border>
      <left style="dotted">
        <color auto="1"/>
      </left>
      <right style="dotted">
        <color auto="1"/>
      </right>
      <top style="double">
        <color auto="1"/>
      </top>
      <bottom/>
      <diagonal/>
    </border>
    <border>
      <left style="dotted">
        <color auto="1"/>
      </left>
      <right style="dotted">
        <color auto="1"/>
      </right>
      <top/>
      <bottom/>
      <diagonal/>
    </border>
    <border diagonalUp="1">
      <left style="dotted">
        <color auto="1"/>
      </left>
      <right/>
      <top/>
      <bottom/>
      <diagonal style="thin">
        <color auto="1"/>
      </diagonal>
    </border>
    <border diagonalUp="1">
      <left style="dotted">
        <color auto="1"/>
      </left>
      <right/>
      <top style="double">
        <color auto="1"/>
      </top>
      <bottom/>
      <diagonal style="thin">
        <color auto="1"/>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diagonalUp="1">
      <left style="dotted">
        <color auto="1"/>
      </left>
      <right/>
      <top style="medium">
        <color auto="1"/>
      </top>
      <bottom style="medium">
        <color auto="1"/>
      </bottom>
      <diagonal style="thin">
        <color auto="1"/>
      </diagonal>
    </border>
    <border>
      <left/>
      <right/>
      <top style="medium">
        <color auto="1"/>
      </top>
      <bottom/>
      <diagonal/>
    </border>
    <border>
      <left style="medium">
        <color auto="1"/>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right/>
      <top style="thin">
        <color auto="1"/>
      </top>
      <bottom style="thin">
        <color auto="1"/>
      </bottom>
      <diagonal/>
    </border>
    <border>
      <left/>
      <right style="dotted">
        <color auto="1"/>
      </right>
      <top style="thin">
        <color auto="1"/>
      </top>
      <bottom style="thin">
        <color auto="1"/>
      </bottom>
      <diagonal/>
    </border>
    <border>
      <left style="medium">
        <color auto="1"/>
      </left>
      <right/>
      <top style="thin">
        <color rgb="FF000000"/>
      </top>
      <bottom/>
      <diagonal/>
    </border>
    <border>
      <left/>
      <right style="medium">
        <color auto="1"/>
      </right>
      <top style="thin">
        <color rgb="FF000000"/>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medium">
        <color auto="1"/>
      </right>
      <top/>
      <bottom/>
      <diagonal/>
    </border>
    <border>
      <left style="dotted">
        <color auto="1"/>
      </left>
      <right style="medium">
        <color auto="1"/>
      </right>
      <top style="thin">
        <color auto="1"/>
      </top>
      <bottom/>
      <diagonal/>
    </border>
    <border>
      <left style="dotted">
        <color auto="1"/>
      </left>
      <right style="medium">
        <color auto="1"/>
      </right>
      <top style="double">
        <color auto="1"/>
      </top>
      <bottom style="double">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double">
        <color auto="1"/>
      </top>
      <bottom style="thin">
        <color auto="1"/>
      </bottom>
      <diagonal/>
    </border>
    <border>
      <left style="dotted">
        <color auto="1"/>
      </left>
      <right style="medium">
        <color auto="1"/>
      </right>
      <top/>
      <bottom style="double">
        <color auto="1"/>
      </bottom>
      <diagonal/>
    </border>
    <border diagonalUp="1">
      <left style="dotted">
        <color auto="1"/>
      </left>
      <right style="medium">
        <color auto="1"/>
      </right>
      <top style="double">
        <color auto="1"/>
      </top>
      <bottom style="double">
        <color auto="1"/>
      </bottom>
      <diagonal style="thin">
        <color auto="1"/>
      </diagonal>
    </border>
    <border diagonalUp="1">
      <left style="dotted">
        <color auto="1"/>
      </left>
      <right style="medium">
        <color auto="1"/>
      </right>
      <top style="double">
        <color auto="1"/>
      </top>
      <bottom/>
      <diagonal style="thin">
        <color auto="1"/>
      </diagonal>
    </border>
    <border diagonalUp="1">
      <left style="dotted">
        <color auto="1"/>
      </left>
      <right style="medium">
        <color auto="1"/>
      </right>
      <top style="medium">
        <color auto="1"/>
      </top>
      <bottom style="medium">
        <color auto="1"/>
      </bottom>
      <diagonal style="thin">
        <color auto="1"/>
      </diagonal>
    </border>
    <border>
      <left style="dotted">
        <color auto="1"/>
      </left>
      <right style="medium">
        <color auto="1"/>
      </right>
      <top style="medium">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dotted">
        <color rgb="FF000000"/>
      </right>
      <top/>
      <bottom style="medium">
        <color rgb="FF000000"/>
      </bottom>
      <diagonal/>
    </border>
    <border>
      <left/>
      <right/>
      <top/>
      <bottom style="medium">
        <color rgb="FF000000"/>
      </bottom>
      <diagonal/>
    </border>
    <border>
      <left style="dotted">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top style="medium">
        <color rgb="FF000000"/>
      </top>
      <bottom style="thin">
        <color rgb="FF000000"/>
      </bottom>
      <diagonal/>
    </border>
    <border>
      <left style="dotted">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medium">
        <color rgb="FF000000"/>
      </right>
      <top style="thin">
        <color rgb="FF000000"/>
      </top>
      <bottom/>
      <diagonal/>
    </border>
    <border>
      <left style="medium">
        <color rgb="FF000000"/>
      </left>
      <right style="thin">
        <color rgb="FF000000"/>
      </right>
      <top/>
      <bottom style="double">
        <color rgb="FF000000"/>
      </bottom>
      <diagonal/>
    </border>
    <border>
      <left style="thin">
        <color rgb="FF000000"/>
      </left>
      <right style="medium">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top style="double">
        <color rgb="FF000000"/>
      </top>
      <bottom style="double">
        <color rgb="FF000000"/>
      </bottom>
      <diagonal/>
    </border>
    <border>
      <left style="dotted">
        <color rgb="FF000000"/>
      </left>
      <right style="medium">
        <color rgb="FF000000"/>
      </right>
      <top style="double">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style="medium">
        <color rgb="FF000000"/>
      </right>
      <top/>
      <bottom style="thin">
        <color rgb="FF000000"/>
      </bottom>
      <diagonal/>
    </border>
    <border>
      <left style="medium">
        <color rgb="FF000000"/>
      </left>
      <right/>
      <top style="double">
        <color rgb="FF000000"/>
      </top>
      <bottom style="thin">
        <color rgb="FF000000"/>
      </bottom>
      <diagonal/>
    </border>
    <border>
      <left style="dotted">
        <color rgb="FF000000"/>
      </left>
      <right style="dotted">
        <color rgb="FF000000"/>
      </right>
      <top style="double">
        <color rgb="FF000000"/>
      </top>
      <bottom style="thin">
        <color rgb="FF000000"/>
      </bottom>
      <diagonal/>
    </border>
    <border>
      <left style="dotted">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style="dotted">
        <color rgb="FF000000"/>
      </left>
      <right style="dotted">
        <color rgb="FF000000"/>
      </right>
      <top style="thin">
        <color rgb="FF000000"/>
      </top>
      <bottom style="double">
        <color rgb="FF000000"/>
      </bottom>
      <diagonal/>
    </border>
    <border>
      <left style="dotted">
        <color rgb="FF000000"/>
      </left>
      <right style="dotted">
        <color rgb="FF000000"/>
      </right>
      <top/>
      <bottom style="thin">
        <color rgb="FF000000"/>
      </bottom>
      <diagonal/>
    </border>
    <border>
      <left style="dotted">
        <color rgb="FF000000"/>
      </left>
      <right/>
      <top/>
      <bottom style="thin">
        <color rgb="FF000000"/>
      </bottom>
      <diagonal/>
    </border>
    <border>
      <left style="dotted">
        <color rgb="FF000000"/>
      </left>
      <right/>
      <top style="double">
        <color rgb="FF000000"/>
      </top>
      <bottom style="thin">
        <color rgb="FF000000"/>
      </bottom>
      <diagonal/>
    </border>
    <border>
      <left style="dotted">
        <color rgb="FF000000"/>
      </left>
      <right/>
      <top style="thin">
        <color rgb="FF000000"/>
      </top>
      <bottom style="double">
        <color rgb="FF000000"/>
      </bottom>
      <diagonal/>
    </border>
    <border>
      <left style="thin">
        <color rgb="FF000000"/>
      </left>
      <right style="medium">
        <color rgb="FF000000"/>
      </right>
      <top/>
      <bottom/>
      <diagonal/>
    </border>
    <border>
      <left style="dotted">
        <color rgb="FF000000"/>
      </left>
      <right style="dotted">
        <color rgb="FF000000"/>
      </right>
      <top/>
      <bottom style="double">
        <color rgb="FF000000"/>
      </bottom>
      <diagonal/>
    </border>
    <border>
      <left style="dotted">
        <color rgb="FF000000"/>
      </left>
      <right style="medium">
        <color rgb="FF000000"/>
      </right>
      <top style="double">
        <color rgb="FF000000"/>
      </top>
      <bottom style="thin">
        <color rgb="FF000000"/>
      </bottom>
      <diagonal/>
    </border>
    <border>
      <left/>
      <right style="medium">
        <color rgb="FF000000"/>
      </right>
      <top style="double">
        <color rgb="FF000000"/>
      </top>
      <bottom style="double">
        <color rgb="FF000000"/>
      </bottom>
      <diagonal/>
    </border>
    <border>
      <left style="dotted">
        <color rgb="FF000000"/>
      </left>
      <right/>
      <top/>
      <bottom style="double">
        <color rgb="FF000000"/>
      </bottom>
      <diagonal/>
    </border>
    <border diagonalUp="1">
      <left style="dotted">
        <color rgb="FF000000"/>
      </left>
      <right/>
      <top style="double">
        <color rgb="FF000000"/>
      </top>
      <bottom style="double">
        <color rgb="FF000000"/>
      </bottom>
      <diagonal style="thin">
        <color rgb="FF000000"/>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style="dotted">
        <color rgb="FF000000"/>
      </left>
      <right style="dotted">
        <color rgb="FF000000"/>
      </right>
      <top/>
      <bottom/>
      <diagonal/>
    </border>
    <border>
      <left style="dotted">
        <color rgb="FF000000"/>
      </left>
      <right/>
      <top/>
      <bottom/>
      <diagonal/>
    </border>
    <border diagonalUp="1">
      <left style="dotted">
        <color rgb="FF000000"/>
      </left>
      <right/>
      <top/>
      <bottom/>
      <diagonal style="thin">
        <color rgb="FF000000"/>
      </diagonal>
    </border>
    <border diagonalUp="1">
      <left style="dotted">
        <color rgb="FF000000"/>
      </left>
      <right/>
      <top style="double">
        <color rgb="FF000000"/>
      </top>
      <bottom/>
      <diagonal style="thin">
        <color rgb="FF000000"/>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right style="dotted">
        <color rgb="FF000000"/>
      </right>
      <top style="medium">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style="thin">
        <color rgb="FF000000"/>
      </top>
      <bottom style="thin">
        <color rgb="FF000000"/>
      </bottom>
      <diagonal/>
    </border>
    <border diagonalUp="1">
      <left style="dotted">
        <color rgb="FF000000"/>
      </left>
      <right style="medium">
        <color rgb="FF000000"/>
      </right>
      <top style="double">
        <color rgb="FF000000"/>
      </top>
      <bottom style="double">
        <color rgb="FF000000"/>
      </bottom>
      <diagonal style="thin">
        <color rgb="FF000000"/>
      </diagonal>
    </border>
    <border diagonalUp="1">
      <left style="dotted">
        <color rgb="FF000000"/>
      </left>
      <right style="medium">
        <color rgb="FF000000"/>
      </right>
      <top style="double">
        <color rgb="FF000000"/>
      </top>
      <bottom/>
      <diagonal style="thin">
        <color rgb="FF000000"/>
      </diagonal>
    </border>
    <border>
      <left/>
      <right/>
      <top style="thin">
        <color rgb="FF000000"/>
      </top>
      <bottom/>
      <diagonal/>
    </border>
    <border>
      <left style="dotted">
        <color auto="1"/>
      </left>
      <right/>
      <top style="thin">
        <color rgb="FF000000"/>
      </top>
      <bottom style="thin">
        <color auto="1"/>
      </bottom>
      <diagonal/>
    </border>
    <border>
      <left/>
      <right style="medium">
        <color auto="1"/>
      </right>
      <top style="thin">
        <color rgb="FF000000"/>
      </top>
      <bottom style="thin">
        <color auto="1"/>
      </bottom>
      <diagonal/>
    </border>
  </borders>
  <cellStyleXfs count="4">
    <xf numFmtId="0" fontId="0" fillId="0" borderId="0"/>
    <xf numFmtId="0" fontId="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cellStyleXfs>
  <cellXfs count="329">
    <xf numFmtId="0" fontId="0" fillId="0" borderId="0" xfId="0"/>
    <xf numFmtId="0" fontId="0" fillId="0" borderId="0" xfId="0" applyAlignment="1">
      <alignment vertical="center" shrinkToFit="1"/>
    </xf>
    <xf numFmtId="0" fontId="1" fillId="0" borderId="0" xfId="0" applyFont="1" applyAlignment="1">
      <alignment vertical="center" textRotation="255" shrinkToFit="1"/>
    </xf>
    <xf numFmtId="0" fontId="0" fillId="0" borderId="0" xfId="0" applyAlignment="1">
      <alignment horizontal="center" vertical="center" shrinkToFit="1"/>
    </xf>
    <xf numFmtId="38" fontId="2" fillId="0" borderId="0" xfId="2" applyFont="1" applyAlignment="1">
      <alignment horizontal="right" vertical="center" shrinkToFit="1"/>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2" borderId="10" xfId="2" applyNumberFormat="1" applyFont="1" applyFill="1" applyBorder="1" applyAlignment="1">
      <alignment horizontal="center" vertical="center" shrinkToFit="1"/>
    </xf>
    <xf numFmtId="0" fontId="4" fillId="2" borderId="11" xfId="2" applyNumberFormat="1" applyFont="1" applyFill="1" applyBorder="1" applyAlignment="1">
      <alignment horizontal="center" vertical="center" shrinkToFit="1"/>
    </xf>
    <xf numFmtId="0" fontId="4" fillId="2" borderId="12"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horizontal="center" vertical="center" wrapText="1" shrinkToFit="1"/>
      <protection locked="0"/>
    </xf>
    <xf numFmtId="0" fontId="4" fillId="2" borderId="14" xfId="0" applyFont="1" applyFill="1" applyBorder="1" applyAlignment="1" applyProtection="1">
      <alignment horizontal="center" vertical="center" wrapText="1" shrinkToFit="1"/>
      <protection locked="0"/>
    </xf>
    <xf numFmtId="0" fontId="0" fillId="0" borderId="16" xfId="0" applyBorder="1" applyAlignment="1" applyProtection="1">
      <alignment horizontal="center" vertical="center" shrinkToFit="1"/>
      <protection locked="0"/>
    </xf>
    <xf numFmtId="38" fontId="2" fillId="0" borderId="17" xfId="2" applyFont="1" applyBorder="1" applyAlignment="1">
      <alignment horizontal="right" vertical="center" shrinkToFit="1"/>
    </xf>
    <xf numFmtId="38" fontId="2" fillId="0" borderId="18" xfId="2" applyFont="1" applyBorder="1" applyAlignment="1">
      <alignment horizontal="right" vertical="center" shrinkToFit="1"/>
    </xf>
    <xf numFmtId="176" fontId="2" fillId="3" borderId="18" xfId="3" applyNumberFormat="1" applyFont="1" applyFill="1" applyBorder="1" applyAlignment="1">
      <alignment horizontal="right" vertical="center" shrinkToFit="1"/>
    </xf>
    <xf numFmtId="176" fontId="2" fillId="3" borderId="19" xfId="3" applyNumberFormat="1" applyFont="1" applyFill="1" applyBorder="1" applyAlignment="1">
      <alignment horizontal="right" vertical="center" shrinkToFit="1"/>
    </xf>
    <xf numFmtId="0" fontId="0" fillId="0" borderId="21" xfId="0" applyBorder="1" applyAlignment="1" applyProtection="1">
      <alignment horizontal="center" vertical="center" shrinkToFit="1"/>
      <protection locked="0"/>
    </xf>
    <xf numFmtId="38" fontId="2" fillId="0" borderId="22" xfId="2" applyFont="1" applyBorder="1" applyAlignment="1">
      <alignment horizontal="right" vertical="center" shrinkToFit="1"/>
    </xf>
    <xf numFmtId="176" fontId="2" fillId="3" borderId="22" xfId="3" applyNumberFormat="1" applyFont="1" applyFill="1" applyBorder="1" applyAlignment="1">
      <alignment horizontal="right" vertical="center" shrinkToFit="1"/>
    </xf>
    <xf numFmtId="176" fontId="2" fillId="3" borderId="23" xfId="3" applyNumberFormat="1" applyFont="1" applyFill="1" applyBorder="1" applyAlignment="1">
      <alignment horizontal="right" vertical="center" shrinkToFit="1"/>
    </xf>
    <xf numFmtId="0" fontId="0" fillId="2" borderId="25" xfId="0" applyFill="1" applyBorder="1" applyAlignment="1" applyProtection="1">
      <alignment horizontal="center" vertical="center" shrinkToFit="1"/>
      <protection locked="0"/>
    </xf>
    <xf numFmtId="38" fontId="2" fillId="2" borderId="26" xfId="2" applyFont="1" applyFill="1" applyBorder="1" applyAlignment="1">
      <alignment horizontal="right" vertical="center" shrinkToFit="1"/>
    </xf>
    <xf numFmtId="38" fontId="2" fillId="2" borderId="27" xfId="2" applyFont="1" applyFill="1" applyBorder="1" applyAlignment="1">
      <alignment horizontal="right" vertical="center" shrinkToFit="1"/>
    </xf>
    <xf numFmtId="176" fontId="2" fillId="2" borderId="27" xfId="3" applyNumberFormat="1" applyFont="1" applyFill="1" applyBorder="1" applyAlignment="1">
      <alignment horizontal="right" vertical="center" shrinkToFit="1"/>
    </xf>
    <xf numFmtId="176" fontId="2" fillId="2" borderId="28" xfId="3" applyNumberFormat="1" applyFont="1" applyFill="1" applyBorder="1" applyAlignment="1">
      <alignment horizontal="right" vertical="center" shrinkToFit="1"/>
    </xf>
    <xf numFmtId="0" fontId="0" fillId="0" borderId="30" xfId="0" applyBorder="1" applyAlignment="1" applyProtection="1">
      <alignment horizontal="center" vertical="center" shrinkToFit="1"/>
      <protection locked="0"/>
    </xf>
    <xf numFmtId="176" fontId="2" fillId="3" borderId="31" xfId="3" applyNumberFormat="1" applyFont="1" applyFill="1" applyBorder="1" applyAlignment="1">
      <alignment horizontal="right" vertical="center" shrinkToFit="1"/>
    </xf>
    <xf numFmtId="0" fontId="0" fillId="0" borderId="32" xfId="0" applyBorder="1" applyAlignment="1" applyProtection="1">
      <alignment horizontal="center" vertical="center" shrinkToFit="1"/>
      <protection locked="0"/>
    </xf>
    <xf numFmtId="38" fontId="2" fillId="0" borderId="33" xfId="2" applyFont="1" applyBorder="1" applyAlignment="1">
      <alignment horizontal="right" vertical="center" shrinkToFit="1"/>
    </xf>
    <xf numFmtId="38" fontId="2" fillId="0" borderId="34" xfId="2" applyFont="1" applyBorder="1" applyAlignment="1">
      <alignment horizontal="right" vertical="center" shrinkToFit="1"/>
    </xf>
    <xf numFmtId="176" fontId="2" fillId="3" borderId="34" xfId="3" applyNumberFormat="1" applyFont="1" applyFill="1" applyBorder="1" applyAlignment="1">
      <alignment horizontal="right" vertical="center" shrinkToFit="1"/>
    </xf>
    <xf numFmtId="176" fontId="2" fillId="3" borderId="35" xfId="3" applyNumberFormat="1" applyFont="1" applyFill="1" applyBorder="1" applyAlignment="1">
      <alignment horizontal="right" vertical="center" shrinkToFit="1"/>
    </xf>
    <xf numFmtId="38" fontId="2" fillId="0" borderId="36" xfId="2" applyFont="1" applyBorder="1" applyAlignment="1">
      <alignment horizontal="right" vertical="center" shrinkToFit="1"/>
    </xf>
    <xf numFmtId="38" fontId="2" fillId="0" borderId="37" xfId="2" applyFont="1" applyBorder="1" applyAlignment="1">
      <alignment horizontal="right" vertical="center" shrinkToFit="1"/>
    </xf>
    <xf numFmtId="176" fontId="2" fillId="3" borderId="38" xfId="3" applyNumberFormat="1" applyFont="1" applyFill="1" applyBorder="1" applyAlignment="1">
      <alignment horizontal="right" vertical="center" shrinkToFit="1"/>
    </xf>
    <xf numFmtId="176" fontId="2" fillId="3" borderId="39" xfId="3" applyNumberFormat="1" applyFont="1" applyFill="1" applyBorder="1" applyAlignment="1">
      <alignment horizontal="right" vertical="center" shrinkToFit="1"/>
    </xf>
    <xf numFmtId="38" fontId="2" fillId="0" borderId="40" xfId="2" applyFont="1" applyBorder="1" applyAlignment="1">
      <alignment horizontal="right" vertical="center" shrinkToFit="1"/>
    </xf>
    <xf numFmtId="38" fontId="2" fillId="0" borderId="41" xfId="2" applyFont="1" applyBorder="1" applyAlignment="1">
      <alignment horizontal="right" vertical="center" shrinkToFit="1"/>
    </xf>
    <xf numFmtId="176" fontId="2" fillId="3" borderId="41" xfId="3" applyNumberFormat="1" applyFont="1" applyFill="1" applyBorder="1" applyAlignment="1">
      <alignment horizontal="right" vertical="center" shrinkToFit="1"/>
    </xf>
    <xf numFmtId="176" fontId="2" fillId="3" borderId="42" xfId="3" applyNumberFormat="1" applyFont="1" applyFill="1" applyBorder="1" applyAlignment="1">
      <alignment horizontal="right" vertical="center" shrinkToFit="1"/>
    </xf>
    <xf numFmtId="38" fontId="2" fillId="0" borderId="43" xfId="2" applyFont="1" applyBorder="1" applyAlignment="1">
      <alignment horizontal="right" vertical="center" shrinkToFit="1"/>
    </xf>
    <xf numFmtId="38" fontId="2" fillId="0" borderId="38" xfId="2" applyFont="1" applyBorder="1" applyAlignment="1">
      <alignment horizontal="right" vertical="center" shrinkToFit="1"/>
    </xf>
    <xf numFmtId="176" fontId="2" fillId="3" borderId="37" xfId="3" applyNumberFormat="1" applyFont="1" applyFill="1" applyBorder="1" applyAlignment="1">
      <alignment horizontal="right" vertical="center" shrinkToFit="1"/>
    </xf>
    <xf numFmtId="176" fontId="2" fillId="3" borderId="44" xfId="3" applyNumberFormat="1" applyFont="1" applyFill="1" applyBorder="1" applyAlignment="1">
      <alignment horizontal="right" vertical="center" shrinkToFit="1"/>
    </xf>
    <xf numFmtId="0" fontId="0" fillId="0" borderId="32" xfId="0" applyBorder="1" applyAlignment="1" applyProtection="1">
      <alignment horizontal="center" vertical="center" wrapText="1" shrinkToFit="1"/>
      <protection locked="0"/>
    </xf>
    <xf numFmtId="0" fontId="0" fillId="0" borderId="45" xfId="0" applyBorder="1" applyAlignment="1" applyProtection="1">
      <alignment horizontal="center" vertical="center" shrinkToFit="1"/>
      <protection locked="0"/>
    </xf>
    <xf numFmtId="176" fontId="2" fillId="3" borderId="27" xfId="3" applyNumberFormat="1" applyFont="1" applyFill="1" applyBorder="1" applyAlignment="1">
      <alignment horizontal="right" vertical="center" shrinkToFit="1"/>
    </xf>
    <xf numFmtId="176" fontId="2" fillId="3" borderId="28" xfId="3" applyNumberFormat="1" applyFont="1" applyFill="1" applyBorder="1" applyAlignment="1">
      <alignment horizontal="right" vertical="center" shrinkToFit="1"/>
    </xf>
    <xf numFmtId="176" fontId="2" fillId="3" borderId="47" xfId="3" applyNumberFormat="1" applyFont="1" applyFill="1" applyBorder="1" applyAlignment="1">
      <alignment horizontal="right" vertical="center" shrinkToFit="1"/>
    </xf>
    <xf numFmtId="176" fontId="0" fillId="2" borderId="48" xfId="0" applyNumberFormat="1" applyFill="1" applyBorder="1" applyAlignment="1">
      <alignment vertical="center" shrinkToFit="1"/>
    </xf>
    <xf numFmtId="38" fontId="2" fillId="2" borderId="51" xfId="2" applyFont="1" applyFill="1" applyBorder="1" applyAlignment="1">
      <alignment horizontal="right" vertical="center" shrinkToFit="1"/>
    </xf>
    <xf numFmtId="38" fontId="2" fillId="2" borderId="52" xfId="2" applyFont="1" applyFill="1" applyBorder="1" applyAlignment="1">
      <alignment horizontal="right" vertical="center" shrinkToFit="1"/>
    </xf>
    <xf numFmtId="176" fontId="2" fillId="2" borderId="53" xfId="3" applyNumberFormat="1" applyFont="1" applyFill="1" applyBorder="1" applyAlignment="1">
      <alignment horizontal="right" vertical="center" shrinkToFit="1"/>
    </xf>
    <xf numFmtId="176" fontId="2" fillId="2" borderId="31" xfId="3" applyNumberFormat="1" applyFont="1" applyFill="1" applyBorder="1" applyAlignment="1">
      <alignment horizontal="right" vertical="center" shrinkToFit="1"/>
    </xf>
    <xf numFmtId="176" fontId="0" fillId="2" borderId="54" xfId="0" applyNumberFormat="1" applyFill="1" applyBorder="1" applyAlignment="1">
      <alignment vertical="center" shrinkToFit="1"/>
    </xf>
    <xf numFmtId="176" fontId="0" fillId="2" borderId="55" xfId="0" applyNumberFormat="1" applyFill="1" applyBorder="1" applyAlignment="1">
      <alignment vertical="center" shrinkToFit="1"/>
    </xf>
    <xf numFmtId="38" fontId="2" fillId="2" borderId="3" xfId="2" applyFont="1" applyFill="1" applyBorder="1" applyAlignment="1">
      <alignment horizontal="right" vertical="center" shrinkToFit="1"/>
    </xf>
    <xf numFmtId="38" fontId="2" fillId="2" borderId="56" xfId="2" applyFont="1" applyFill="1" applyBorder="1" applyAlignment="1">
      <alignment horizontal="right" vertical="center" shrinkToFit="1"/>
    </xf>
    <xf numFmtId="176" fontId="2" fillId="2" borderId="56" xfId="3" applyNumberFormat="1" applyFont="1" applyFill="1" applyBorder="1" applyAlignment="1">
      <alignment horizontal="right" vertical="center" shrinkToFit="1"/>
    </xf>
    <xf numFmtId="176" fontId="2" fillId="2" borderId="57" xfId="3" applyNumberFormat="1" applyFont="1" applyFill="1" applyBorder="1" applyAlignment="1">
      <alignment horizontal="right" vertical="center" shrinkToFit="1"/>
    </xf>
    <xf numFmtId="0" fontId="0" fillId="2" borderId="58" xfId="0" applyFill="1" applyBorder="1" applyAlignment="1">
      <alignment vertical="center" shrinkToFit="1"/>
    </xf>
    <xf numFmtId="0" fontId="1" fillId="0" borderId="59"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38" fontId="4" fillId="0" borderId="59" xfId="2" applyFont="1" applyBorder="1" applyAlignment="1" applyProtection="1">
      <alignment horizontal="right" vertical="center" shrinkToFit="1"/>
      <protection locked="0"/>
    </xf>
    <xf numFmtId="38" fontId="4" fillId="0" borderId="0" xfId="2" applyFont="1" applyAlignment="1" applyProtection="1">
      <alignment horizontal="right" vertical="center" shrinkToFit="1"/>
      <protection locked="0"/>
    </xf>
    <xf numFmtId="0" fontId="4" fillId="0" borderId="59" xfId="3" applyNumberFormat="1" applyFont="1" applyBorder="1" applyAlignment="1">
      <alignment horizontal="right" vertical="center" shrinkToFit="1"/>
    </xf>
    <xf numFmtId="0" fontId="4" fillId="0" borderId="0" xfId="3" applyNumberFormat="1" applyFont="1" applyAlignment="1">
      <alignment horizontal="right" vertical="center" shrinkToFit="1"/>
    </xf>
    <xf numFmtId="0" fontId="4" fillId="0" borderId="0" xfId="0" applyFont="1" applyAlignment="1">
      <alignment vertical="center" shrinkToFit="1"/>
    </xf>
    <xf numFmtId="0" fontId="10" fillId="0" borderId="0" xfId="0" applyFont="1" applyAlignment="1" applyProtection="1">
      <alignment horizontal="center" vertical="center" wrapText="1" shrinkToFit="1"/>
      <protection locked="0"/>
    </xf>
    <xf numFmtId="0" fontId="11" fillId="0" borderId="0" xfId="2" applyNumberFormat="1" applyFont="1" applyAlignment="1">
      <alignment horizontal="center" vertical="center" shrinkToFit="1"/>
    </xf>
    <xf numFmtId="0" fontId="12" fillId="0" borderId="0" xfId="0" applyFont="1" applyAlignment="1">
      <alignment vertical="center" wrapText="1"/>
    </xf>
    <xf numFmtId="0" fontId="4" fillId="0" borderId="0" xfId="0" applyFont="1" applyAlignment="1">
      <alignment vertical="center"/>
    </xf>
    <xf numFmtId="0" fontId="4" fillId="2" borderId="72" xfId="0" applyFont="1" applyFill="1" applyBorder="1" applyAlignment="1" applyProtection="1">
      <alignment horizontal="center" vertical="center" wrapText="1" shrinkToFit="1"/>
      <protection locked="0"/>
    </xf>
    <xf numFmtId="176" fontId="0" fillId="2" borderId="79" xfId="0" applyNumberFormat="1" applyFill="1" applyBorder="1" applyAlignment="1">
      <alignment vertical="center" shrinkToFit="1"/>
    </xf>
    <xf numFmtId="176" fontId="0" fillId="2" borderId="80" xfId="0" applyNumberFormat="1" applyFill="1" applyBorder="1" applyAlignment="1">
      <alignment vertical="center" shrinkToFit="1"/>
    </xf>
    <xf numFmtId="0" fontId="0" fillId="2" borderId="81" xfId="0" applyFill="1" applyBorder="1" applyAlignment="1">
      <alignment vertical="center" shrinkToFit="1"/>
    </xf>
    <xf numFmtId="176" fontId="4" fillId="0" borderId="0" xfId="3" applyNumberFormat="1" applyFont="1" applyAlignment="1">
      <alignment horizontal="right" vertical="center" shrinkToFit="1"/>
    </xf>
    <xf numFmtId="0" fontId="4" fillId="2" borderId="56" xfId="0" applyFont="1" applyFill="1" applyBorder="1" applyAlignment="1" applyProtection="1">
      <alignment horizontal="center" vertical="center" wrapText="1" shrinkToFit="1"/>
      <protection locked="0"/>
    </xf>
    <xf numFmtId="176" fontId="2" fillId="3" borderId="82" xfId="3" applyNumberFormat="1" applyFont="1" applyFill="1" applyBorder="1" applyAlignment="1">
      <alignment horizontal="right" vertical="center" shrinkToFit="1"/>
    </xf>
    <xf numFmtId="176" fontId="2" fillId="3" borderId="74" xfId="3" applyNumberFormat="1" applyFont="1" applyFill="1" applyBorder="1" applyAlignment="1">
      <alignment horizontal="right" vertical="center" shrinkToFit="1"/>
    </xf>
    <xf numFmtId="176" fontId="2" fillId="2" borderId="75" xfId="3" applyNumberFormat="1" applyFont="1" applyFill="1" applyBorder="1" applyAlignment="1">
      <alignment horizontal="right" vertical="center" shrinkToFit="1"/>
    </xf>
    <xf numFmtId="176" fontId="2" fillId="3" borderId="73" xfId="3" applyNumberFormat="1" applyFont="1" applyFill="1" applyBorder="1" applyAlignment="1">
      <alignment horizontal="right" vertical="center" shrinkToFit="1"/>
    </xf>
    <xf numFmtId="176" fontId="2" fillId="3" borderId="76" xfId="3" applyNumberFormat="1" applyFont="1" applyFill="1" applyBorder="1" applyAlignment="1">
      <alignment horizontal="right" vertical="center" shrinkToFit="1"/>
    </xf>
    <xf numFmtId="176" fontId="2" fillId="3" borderId="77" xfId="3" applyNumberFormat="1" applyFont="1" applyFill="1" applyBorder="1" applyAlignment="1">
      <alignment horizontal="right" vertical="center" shrinkToFit="1"/>
    </xf>
    <xf numFmtId="176" fontId="2" fillId="3" borderId="75" xfId="3" applyNumberFormat="1" applyFont="1" applyFill="1" applyBorder="1" applyAlignment="1">
      <alignment horizontal="right" vertical="center" shrinkToFit="1"/>
    </xf>
    <xf numFmtId="0" fontId="4"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horizontal="center" vertical="center" textRotation="255" shrinkToFit="1"/>
    </xf>
    <xf numFmtId="38" fontId="0" fillId="0" borderId="0" xfId="0" applyNumberFormat="1" applyAlignment="1">
      <alignment horizontal="center" vertical="center" shrinkToFit="1"/>
    </xf>
    <xf numFmtId="0" fontId="16" fillId="0" borderId="0" xfId="0" applyFont="1" applyAlignment="1">
      <alignment vertical="center" textRotation="255" shrinkToFit="1"/>
    </xf>
    <xf numFmtId="38" fontId="0" fillId="0" borderId="0" xfId="0" applyNumberFormat="1" applyAlignment="1">
      <alignment horizontal="right" vertical="center" shrinkToFit="1"/>
    </xf>
    <xf numFmtId="0" fontId="19" fillId="4" borderId="94" xfId="0" applyFont="1" applyFill="1" applyBorder="1" applyAlignment="1">
      <alignment horizontal="center" vertical="center" shrinkToFit="1"/>
    </xf>
    <xf numFmtId="0" fontId="19" fillId="4" borderId="95" xfId="0" applyFont="1" applyFill="1" applyBorder="1" applyAlignment="1">
      <alignment horizontal="center" vertical="center" shrinkToFit="1"/>
    </xf>
    <xf numFmtId="0" fontId="19" fillId="4" borderId="96" xfId="0" applyFont="1" applyFill="1" applyBorder="1" applyAlignment="1" applyProtection="1">
      <alignment horizontal="center" vertical="center" wrapText="1" shrinkToFit="1"/>
      <protection locked="0"/>
    </xf>
    <xf numFmtId="0" fontId="19" fillId="4" borderId="97" xfId="0" applyFont="1" applyFill="1" applyBorder="1" applyAlignment="1" applyProtection="1">
      <alignment horizontal="center" vertical="center" wrapText="1" shrinkToFit="1"/>
      <protection locked="0"/>
    </xf>
    <xf numFmtId="0" fontId="19" fillId="4" borderId="98" xfId="0" applyFont="1" applyFill="1" applyBorder="1" applyAlignment="1" applyProtection="1">
      <alignment horizontal="center" vertical="center" wrapText="1" shrinkToFit="1"/>
      <protection locked="0"/>
    </xf>
    <xf numFmtId="0" fontId="0" fillId="4" borderId="100" xfId="0" applyFill="1" applyBorder="1" applyAlignment="1">
      <alignment horizontal="center" vertical="center" shrinkToFit="1"/>
    </xf>
    <xf numFmtId="38" fontId="0" fillId="0" borderId="89" xfId="0" applyNumberFormat="1" applyBorder="1" applyAlignment="1">
      <alignment horizontal="right" vertical="center" shrinkToFit="1"/>
    </xf>
    <xf numFmtId="38" fontId="0" fillId="0" borderId="101" xfId="0" applyNumberFormat="1" applyBorder="1" applyAlignment="1">
      <alignment horizontal="right" vertical="center" shrinkToFit="1"/>
    </xf>
    <xf numFmtId="176" fontId="0" fillId="5" borderId="101" xfId="0" applyNumberFormat="1" applyFill="1" applyBorder="1" applyAlignment="1">
      <alignment horizontal="right" vertical="center" shrinkToFit="1"/>
    </xf>
    <xf numFmtId="176" fontId="0" fillId="5" borderId="102" xfId="0" applyNumberFormat="1" applyFill="1" applyBorder="1" applyAlignment="1">
      <alignment horizontal="right" vertical="center" shrinkToFit="1"/>
    </xf>
    <xf numFmtId="176" fontId="0" fillId="5" borderId="103" xfId="0" applyNumberFormat="1" applyFill="1" applyBorder="1" applyAlignment="1">
      <alignment horizontal="right" vertical="center" shrinkToFit="1"/>
    </xf>
    <xf numFmtId="0" fontId="0" fillId="4" borderId="105" xfId="0" applyFill="1" applyBorder="1" applyAlignment="1">
      <alignment horizontal="center" vertical="center" shrinkToFit="1"/>
    </xf>
    <xf numFmtId="38" fontId="0" fillId="0" borderId="106" xfId="0" applyNumberFormat="1" applyBorder="1" applyAlignment="1">
      <alignment horizontal="right" vertical="center" shrinkToFit="1"/>
    </xf>
    <xf numFmtId="38" fontId="0" fillId="0" borderId="107" xfId="0" applyNumberFormat="1" applyBorder="1" applyAlignment="1">
      <alignment horizontal="right" vertical="center" shrinkToFit="1"/>
    </xf>
    <xf numFmtId="176" fontId="0" fillId="5" borderId="107" xfId="0" applyNumberFormat="1" applyFill="1" applyBorder="1" applyAlignment="1">
      <alignment horizontal="right" vertical="center" shrinkToFit="1"/>
    </xf>
    <xf numFmtId="176" fontId="0" fillId="5" borderId="108" xfId="0" applyNumberFormat="1" applyFill="1" applyBorder="1" applyAlignment="1">
      <alignment horizontal="right" vertical="center" shrinkToFit="1"/>
    </xf>
    <xf numFmtId="176" fontId="0" fillId="5" borderId="109" xfId="0" applyNumberFormat="1" applyFill="1" applyBorder="1" applyAlignment="1">
      <alignment horizontal="right" vertical="center" shrinkToFit="1"/>
    </xf>
    <xf numFmtId="0" fontId="0" fillId="4" borderId="111" xfId="0" applyFill="1" applyBorder="1" applyAlignment="1">
      <alignment horizontal="center" vertical="center" shrinkToFit="1"/>
    </xf>
    <xf numFmtId="38" fontId="0" fillId="4" borderId="112" xfId="0" applyNumberFormat="1" applyFill="1" applyBorder="1" applyAlignment="1">
      <alignment horizontal="right" vertical="center" shrinkToFit="1"/>
    </xf>
    <xf numFmtId="38" fontId="0" fillId="4" borderId="113" xfId="0" applyNumberFormat="1" applyFill="1" applyBorder="1" applyAlignment="1">
      <alignment horizontal="right" vertical="center" shrinkToFit="1"/>
    </xf>
    <xf numFmtId="176" fontId="0" fillId="4" borderId="113" xfId="0" applyNumberFormat="1" applyFill="1" applyBorder="1" applyAlignment="1">
      <alignment horizontal="right" vertical="center" shrinkToFit="1"/>
    </xf>
    <xf numFmtId="176" fontId="0" fillId="4" borderId="114" xfId="0" applyNumberFormat="1" applyFill="1" applyBorder="1" applyAlignment="1">
      <alignment horizontal="right" vertical="center" shrinkToFit="1"/>
    </xf>
    <xf numFmtId="176" fontId="0" fillId="4" borderId="115" xfId="0" applyNumberFormat="1" applyFill="1" applyBorder="1" applyAlignment="1">
      <alignment horizontal="right" vertical="center" shrinkToFit="1"/>
    </xf>
    <xf numFmtId="0" fontId="0" fillId="4" borderId="117" xfId="0" applyFill="1" applyBorder="1" applyAlignment="1">
      <alignment horizontal="center" vertical="center" shrinkToFit="1"/>
    </xf>
    <xf numFmtId="38" fontId="0" fillId="0" borderId="118" xfId="0" applyNumberFormat="1" applyBorder="1" applyAlignment="1">
      <alignment horizontal="right" vertical="center" shrinkToFit="1"/>
    </xf>
    <xf numFmtId="38" fontId="0" fillId="0" borderId="119" xfId="0" applyNumberFormat="1" applyBorder="1" applyAlignment="1">
      <alignment horizontal="right" vertical="center" shrinkToFit="1"/>
    </xf>
    <xf numFmtId="176" fontId="0" fillId="5" borderId="120" xfId="0" applyNumberFormat="1" applyFill="1" applyBorder="1" applyAlignment="1">
      <alignment horizontal="right" vertical="center" shrinkToFit="1"/>
    </xf>
    <xf numFmtId="0" fontId="0" fillId="4" borderId="121" xfId="0" applyFill="1" applyBorder="1" applyAlignment="1">
      <alignment horizontal="center" vertical="center" shrinkToFit="1"/>
    </xf>
    <xf numFmtId="38" fontId="0" fillId="0" borderId="122" xfId="0" applyNumberFormat="1" applyBorder="1" applyAlignment="1">
      <alignment horizontal="right" vertical="center" shrinkToFit="1"/>
    </xf>
    <xf numFmtId="38" fontId="0" fillId="0" borderId="123" xfId="0" applyNumberFormat="1" applyBorder="1" applyAlignment="1">
      <alignment horizontal="right" vertical="center" shrinkToFit="1"/>
    </xf>
    <xf numFmtId="176" fontId="20" fillId="5" borderId="123" xfId="0" applyNumberFormat="1" applyFont="1" applyFill="1" applyBorder="1" applyAlignment="1">
      <alignment horizontal="right" vertical="center" shrinkToFit="1"/>
    </xf>
    <xf numFmtId="176" fontId="20" fillId="5" borderId="124" xfId="0" applyNumberFormat="1" applyFont="1" applyFill="1" applyBorder="1" applyAlignment="1">
      <alignment horizontal="right" vertical="center" shrinkToFit="1"/>
    </xf>
    <xf numFmtId="176" fontId="0" fillId="5" borderId="124" xfId="0" applyNumberFormat="1" applyFill="1" applyBorder="1" applyAlignment="1">
      <alignment horizontal="right" vertical="center" shrinkToFit="1"/>
    </xf>
    <xf numFmtId="176" fontId="0" fillId="5" borderId="125" xfId="0" applyNumberFormat="1" applyFill="1" applyBorder="1" applyAlignment="1">
      <alignment horizontal="right" vertical="center" shrinkToFit="1"/>
    </xf>
    <xf numFmtId="38" fontId="0" fillId="0" borderId="126" xfId="0" applyNumberFormat="1" applyBorder="1" applyAlignment="1">
      <alignment horizontal="right" vertical="center" shrinkToFit="1"/>
    </xf>
    <xf numFmtId="38" fontId="0" fillId="0" borderId="127" xfId="0" applyNumberFormat="1" applyBorder="1" applyAlignment="1">
      <alignment horizontal="right" vertical="center" shrinkToFit="1"/>
    </xf>
    <xf numFmtId="176" fontId="0" fillId="5" borderId="128" xfId="0" applyNumberFormat="1" applyFill="1" applyBorder="1" applyAlignment="1">
      <alignment horizontal="right" vertical="center" shrinkToFit="1"/>
    </xf>
    <xf numFmtId="176" fontId="0" fillId="5" borderId="129" xfId="0" applyNumberFormat="1" applyFill="1" applyBorder="1" applyAlignment="1">
      <alignment horizontal="right" vertical="center" shrinkToFit="1"/>
    </xf>
    <xf numFmtId="176" fontId="0" fillId="5" borderId="119" xfId="0" applyNumberFormat="1" applyFill="1" applyBorder="1" applyAlignment="1">
      <alignment horizontal="right" vertical="center" shrinkToFit="1"/>
    </xf>
    <xf numFmtId="176" fontId="0" fillId="5" borderId="130" xfId="0" applyNumberFormat="1" applyFill="1" applyBorder="1" applyAlignment="1">
      <alignment horizontal="right" vertical="center" shrinkToFit="1"/>
    </xf>
    <xf numFmtId="176" fontId="0" fillId="5" borderId="123" xfId="0" applyNumberFormat="1" applyFill="1" applyBorder="1" applyAlignment="1">
      <alignment horizontal="right" vertical="center" shrinkToFit="1"/>
    </xf>
    <xf numFmtId="176" fontId="0" fillId="5" borderId="127" xfId="0" applyNumberFormat="1" applyFill="1" applyBorder="1" applyAlignment="1">
      <alignment horizontal="right" vertical="center" shrinkToFit="1"/>
    </xf>
    <xf numFmtId="176" fontId="0" fillId="5" borderId="131" xfId="0" applyNumberFormat="1" applyFill="1" applyBorder="1" applyAlignment="1">
      <alignment horizontal="right" vertical="center" shrinkToFit="1"/>
    </xf>
    <xf numFmtId="176" fontId="20" fillId="5" borderId="101" xfId="0" applyNumberFormat="1" applyFont="1" applyFill="1" applyBorder="1" applyAlignment="1">
      <alignment horizontal="right" vertical="center" shrinkToFit="1"/>
    </xf>
    <xf numFmtId="176" fontId="20" fillId="5" borderId="102" xfId="0" applyNumberFormat="1" applyFont="1" applyFill="1" applyBorder="1" applyAlignment="1">
      <alignment horizontal="right" vertical="center" shrinkToFit="1"/>
    </xf>
    <xf numFmtId="0" fontId="21" fillId="4" borderId="121" xfId="0" applyFont="1" applyFill="1" applyBorder="1" applyAlignment="1">
      <alignment horizontal="center" vertical="center" wrapText="1" shrinkToFit="1"/>
    </xf>
    <xf numFmtId="0" fontId="0" fillId="4" borderId="132" xfId="0" applyFill="1" applyBorder="1" applyAlignment="1">
      <alignment horizontal="center" vertical="center" shrinkToFit="1"/>
    </xf>
    <xf numFmtId="176" fontId="0" fillId="0" borderId="133" xfId="0" applyNumberFormat="1" applyBorder="1" applyAlignment="1">
      <alignment horizontal="right" vertical="center" shrinkToFit="1"/>
    </xf>
    <xf numFmtId="176" fontId="0" fillId="5" borderId="134" xfId="0" applyNumberFormat="1" applyFill="1" applyBorder="1" applyAlignment="1">
      <alignment horizontal="right" vertical="center" shrinkToFit="1"/>
    </xf>
    <xf numFmtId="176" fontId="20" fillId="5" borderId="108" xfId="0" applyNumberFormat="1" applyFont="1" applyFill="1" applyBorder="1" applyAlignment="1">
      <alignment horizontal="right" vertical="center" shrinkToFit="1"/>
    </xf>
    <xf numFmtId="176" fontId="20" fillId="4" borderId="114" xfId="0" applyNumberFormat="1" applyFont="1" applyFill="1" applyBorder="1" applyAlignment="1">
      <alignment horizontal="right" vertical="center" shrinkToFit="1"/>
    </xf>
    <xf numFmtId="38" fontId="0" fillId="0" borderId="112" xfId="0" applyNumberFormat="1" applyBorder="1" applyAlignment="1">
      <alignment horizontal="right" vertical="center" shrinkToFit="1"/>
    </xf>
    <xf numFmtId="38" fontId="0" fillId="0" borderId="113" xfId="0" applyNumberFormat="1" applyBorder="1" applyAlignment="1">
      <alignment horizontal="right" vertical="center" shrinkToFit="1"/>
    </xf>
    <xf numFmtId="176" fontId="0" fillId="0" borderId="113" xfId="0" applyNumberFormat="1" applyBorder="1" applyAlignment="1">
      <alignment horizontal="right" vertical="center" shrinkToFit="1"/>
    </xf>
    <xf numFmtId="176" fontId="0" fillId="5" borderId="114" xfId="0" applyNumberFormat="1" applyFill="1" applyBorder="1" applyAlignment="1">
      <alignment horizontal="right" vertical="center" shrinkToFit="1"/>
    </xf>
    <xf numFmtId="176" fontId="0" fillId="5" borderId="115" xfId="0" applyNumberFormat="1" applyFill="1" applyBorder="1" applyAlignment="1">
      <alignment horizontal="right" vertical="center" shrinkToFit="1"/>
    </xf>
    <xf numFmtId="176" fontId="0" fillId="5" borderId="136" xfId="0" applyNumberFormat="1" applyFill="1" applyBorder="1" applyAlignment="1">
      <alignment horizontal="right" vertical="center" shrinkToFit="1"/>
    </xf>
    <xf numFmtId="176" fontId="0" fillId="4" borderId="137" xfId="0" applyNumberFormat="1" applyFill="1" applyBorder="1" applyAlignment="1">
      <alignment horizontal="right" vertical="center" shrinkToFit="1"/>
    </xf>
    <xf numFmtId="38" fontId="0" fillId="4" borderId="92" xfId="0" applyNumberFormat="1" applyFill="1" applyBorder="1" applyAlignment="1">
      <alignment horizontal="right" vertical="center" shrinkToFit="1"/>
    </xf>
    <xf numFmtId="38" fontId="0" fillId="4" borderId="96" xfId="0" applyNumberFormat="1" applyFill="1" applyBorder="1" applyAlignment="1">
      <alignment horizontal="right" vertical="center" shrinkToFit="1"/>
    </xf>
    <xf numFmtId="176" fontId="0" fillId="4" borderId="140" xfId="0" applyNumberFormat="1" applyFill="1" applyBorder="1" applyAlignment="1">
      <alignment horizontal="right" vertical="center" shrinkToFit="1"/>
    </xf>
    <xf numFmtId="176" fontId="0" fillId="4" borderId="141" xfId="0" applyNumberFormat="1" applyFill="1" applyBorder="1" applyAlignment="1">
      <alignment horizontal="right" vertical="center" shrinkToFit="1"/>
    </xf>
    <xf numFmtId="176" fontId="0" fillId="4" borderId="142" xfId="0" applyNumberFormat="1" applyFill="1" applyBorder="1" applyAlignment="1">
      <alignment horizontal="right" vertical="center" shrinkToFit="1"/>
    </xf>
    <xf numFmtId="176" fontId="0" fillId="4" borderId="143" xfId="0" applyNumberFormat="1" applyFill="1" applyBorder="1" applyAlignment="1">
      <alignment horizontal="right" vertical="center" shrinkToFit="1"/>
    </xf>
    <xf numFmtId="38" fontId="0" fillId="4" borderId="85" xfId="0" applyNumberFormat="1" applyFill="1" applyBorder="1" applyAlignment="1">
      <alignment horizontal="right" vertical="center" shrinkToFit="1"/>
    </xf>
    <xf numFmtId="38" fontId="0" fillId="4" borderId="145" xfId="0" applyNumberFormat="1" applyFill="1" applyBorder="1" applyAlignment="1">
      <alignment horizontal="right" vertical="center" shrinkToFit="1"/>
    </xf>
    <xf numFmtId="176" fontId="0" fillId="4" borderId="145" xfId="0" applyNumberFormat="1" applyFill="1" applyBorder="1" applyAlignment="1">
      <alignment horizontal="right" vertical="center" shrinkToFit="1"/>
    </xf>
    <xf numFmtId="176" fontId="0" fillId="4" borderId="146" xfId="0" applyNumberFormat="1" applyFill="1" applyBorder="1" applyAlignment="1">
      <alignment horizontal="right" vertical="center" shrinkToFit="1"/>
    </xf>
    <xf numFmtId="0" fontId="0" fillId="4" borderId="146" xfId="0" applyFill="1" applyBorder="1" applyAlignment="1">
      <alignment horizontal="right" vertical="center" shrinkToFit="1"/>
    </xf>
    <xf numFmtId="0" fontId="0" fillId="4" borderId="147" xfId="0" applyFill="1" applyBorder="1" applyAlignment="1">
      <alignment horizontal="right" vertical="center" shrinkToFit="1"/>
    </xf>
    <xf numFmtId="0" fontId="16" fillId="0" borderId="86" xfId="0" applyFont="1" applyBorder="1" applyAlignment="1" applyProtection="1">
      <alignment horizontal="center" vertical="center" shrinkToFit="1"/>
      <protection locked="0"/>
    </xf>
    <xf numFmtId="0" fontId="16" fillId="0" borderId="97" xfId="0" applyFont="1" applyBorder="1" applyAlignment="1" applyProtection="1">
      <alignment horizontal="center" vertical="center" shrinkToFit="1"/>
      <protection locked="0"/>
    </xf>
    <xf numFmtId="38" fontId="19" fillId="0" borderId="86" xfId="0" applyNumberFormat="1" applyFont="1" applyBorder="1" applyAlignment="1" applyProtection="1">
      <alignment horizontal="right" vertical="center" shrinkToFit="1"/>
      <protection locked="0"/>
    </xf>
    <xf numFmtId="38" fontId="19" fillId="0" borderId="97" xfId="0" applyNumberFormat="1" applyFont="1" applyBorder="1" applyAlignment="1" applyProtection="1">
      <alignment horizontal="right" vertical="center" shrinkToFit="1"/>
      <protection locked="0"/>
    </xf>
    <xf numFmtId="0" fontId="19" fillId="0" borderId="86" xfId="0" applyFont="1" applyBorder="1" applyAlignment="1">
      <alignment horizontal="right" vertical="center" shrinkToFit="1"/>
    </xf>
    <xf numFmtId="0" fontId="19" fillId="0" borderId="97" xfId="0" applyFont="1" applyBorder="1" applyAlignment="1">
      <alignment horizontal="right" vertical="center" shrinkToFit="1"/>
    </xf>
    <xf numFmtId="0" fontId="19" fillId="0" borderId="97" xfId="0" applyFont="1" applyBorder="1" applyAlignment="1">
      <alignment vertical="center" shrinkToFit="1"/>
    </xf>
    <xf numFmtId="0" fontId="19" fillId="0" borderId="0" xfId="0" applyFont="1" applyAlignment="1">
      <alignment vertical="center" shrinkToFit="1"/>
    </xf>
    <xf numFmtId="0" fontId="19" fillId="0" borderId="0" xfId="0" applyFont="1" applyAlignment="1">
      <alignment vertical="center"/>
    </xf>
    <xf numFmtId="38" fontId="0" fillId="0" borderId="124" xfId="0" applyNumberFormat="1" applyBorder="1" applyAlignment="1">
      <alignment horizontal="right" vertical="center" shrinkToFit="1"/>
    </xf>
    <xf numFmtId="176" fontId="20" fillId="0" borderId="133" xfId="0" applyNumberFormat="1" applyFont="1" applyBorder="1" applyAlignment="1">
      <alignment horizontal="right" vertical="center" shrinkToFit="1"/>
    </xf>
    <xf numFmtId="176" fontId="20" fillId="5" borderId="131" xfId="0" applyNumberFormat="1" applyFont="1" applyFill="1" applyBorder="1" applyAlignment="1">
      <alignment horizontal="right" vertical="center" shrinkToFit="1"/>
    </xf>
    <xf numFmtId="176" fontId="0" fillId="4" borderId="147" xfId="0" applyNumberFormat="1" applyFill="1" applyBorder="1" applyAlignment="1">
      <alignment horizontal="right" vertical="center" shrinkToFit="1"/>
    </xf>
    <xf numFmtId="38" fontId="19" fillId="0" borderId="0" xfId="0" applyNumberFormat="1" applyFont="1" applyAlignment="1" applyProtection="1">
      <alignment horizontal="right" vertical="center" shrinkToFit="1"/>
      <protection locked="0"/>
    </xf>
    <xf numFmtId="176" fontId="19" fillId="0" borderId="0" xfId="0" applyNumberFormat="1" applyFont="1" applyAlignment="1">
      <alignment horizontal="right" vertical="center" shrinkToFit="1"/>
    </xf>
    <xf numFmtId="0" fontId="22" fillId="0" borderId="0" xfId="0" applyFont="1" applyAlignment="1">
      <alignment vertical="center"/>
    </xf>
    <xf numFmtId="0" fontId="8" fillId="0" borderId="0" xfId="0" applyFont="1" applyAlignment="1">
      <alignment vertical="center"/>
    </xf>
    <xf numFmtId="177" fontId="22" fillId="0" borderId="0" xfId="0" applyNumberFormat="1" applyFont="1" applyAlignment="1">
      <alignment vertical="center"/>
    </xf>
    <xf numFmtId="177" fontId="8" fillId="0" borderId="0" xfId="0" applyNumberFormat="1" applyFont="1" applyAlignment="1">
      <alignment vertical="center"/>
    </xf>
    <xf numFmtId="0" fontId="8" fillId="0" borderId="0" xfId="0" applyFont="1" applyAlignment="1">
      <alignment horizontal="center" vertical="center"/>
    </xf>
    <xf numFmtId="176" fontId="0" fillId="4" borderId="157" xfId="0" applyNumberFormat="1" applyFill="1" applyBorder="1" applyAlignment="1">
      <alignment horizontal="right" vertical="center" shrinkToFit="1"/>
    </xf>
    <xf numFmtId="176" fontId="0" fillId="4" borderId="158" xfId="0" applyNumberFormat="1" applyFill="1" applyBorder="1" applyAlignment="1">
      <alignment horizontal="right" vertical="center" shrinkToFit="1"/>
    </xf>
    <xf numFmtId="0" fontId="8" fillId="0" borderId="0" xfId="0" applyFont="1" applyAlignment="1">
      <alignment horizontal="left" vertical="center"/>
    </xf>
    <xf numFmtId="176" fontId="20" fillId="5" borderId="130" xfId="0" applyNumberFormat="1" applyFont="1" applyFill="1" applyBorder="1" applyAlignment="1">
      <alignment horizontal="right" vertical="center" shrinkToFit="1"/>
    </xf>
    <xf numFmtId="176" fontId="20" fillId="5" borderId="114" xfId="0" applyNumberFormat="1" applyFont="1" applyFill="1" applyBorder="1" applyAlignment="1">
      <alignment horizontal="right" vertical="center" shrinkToFit="1"/>
    </xf>
    <xf numFmtId="176" fontId="20" fillId="5" borderId="129" xfId="0" applyNumberFormat="1" applyFont="1" applyFill="1" applyBorder="1" applyAlignment="1">
      <alignment horizontal="right" vertical="center" shrinkToFit="1"/>
    </xf>
    <xf numFmtId="178" fontId="2" fillId="3" borderId="73" xfId="3" applyNumberFormat="1" applyFont="1" applyFill="1" applyBorder="1" applyAlignment="1">
      <alignment horizontal="right" vertical="center" shrinkToFit="1"/>
    </xf>
    <xf numFmtId="178" fontId="2" fillId="3" borderId="74" xfId="3" applyNumberFormat="1" applyFont="1" applyFill="1" applyBorder="1" applyAlignment="1">
      <alignment horizontal="right" vertical="center" shrinkToFit="1"/>
    </xf>
    <xf numFmtId="178" fontId="2" fillId="2" borderId="75" xfId="3" applyNumberFormat="1" applyFont="1" applyFill="1" applyBorder="1" applyAlignment="1">
      <alignment horizontal="right" vertical="center" shrinkToFit="1"/>
    </xf>
    <xf numFmtId="178" fontId="2" fillId="3" borderId="76" xfId="3" applyNumberFormat="1" applyFont="1" applyFill="1" applyBorder="1" applyAlignment="1">
      <alignment horizontal="right" vertical="center" shrinkToFit="1"/>
    </xf>
    <xf numFmtId="178" fontId="2" fillId="3" borderId="77" xfId="3" applyNumberFormat="1" applyFont="1" applyFill="1" applyBorder="1" applyAlignment="1">
      <alignment horizontal="right" vertical="center" shrinkToFit="1"/>
    </xf>
    <xf numFmtId="178" fontId="2" fillId="3" borderId="78" xfId="3" applyNumberFormat="1" applyFont="1" applyFill="1" applyBorder="1" applyAlignment="1">
      <alignment horizontal="right" vertical="center" shrinkToFit="1"/>
    </xf>
    <xf numFmtId="0" fontId="27" fillId="0" borderId="0" xfId="0" applyFont="1" applyAlignment="1">
      <alignment horizontal="center" vertical="center"/>
    </xf>
    <xf numFmtId="176" fontId="20" fillId="5" borderId="120" xfId="0" applyNumberFormat="1" applyFont="1" applyFill="1" applyBorder="1" applyAlignment="1">
      <alignment horizontal="right" vertical="center" shrinkToFit="1"/>
    </xf>
    <xf numFmtId="0" fontId="16" fillId="4" borderId="116" xfId="0" applyFont="1" applyFill="1" applyBorder="1" applyAlignment="1">
      <alignment horizontal="center" vertical="center" textRotation="255" shrinkToFit="1"/>
    </xf>
    <xf numFmtId="0" fontId="16" fillId="4" borderId="104" xfId="0" applyFont="1" applyFill="1" applyBorder="1" applyAlignment="1">
      <alignment horizontal="center" vertical="center" textRotation="255" shrinkToFit="1"/>
    </xf>
    <xf numFmtId="0" fontId="16" fillId="4" borderId="110" xfId="0" applyFont="1" applyFill="1" applyBorder="1" applyAlignment="1">
      <alignment horizontal="center" vertical="center" textRotation="255" shrinkToFit="1"/>
    </xf>
    <xf numFmtId="0" fontId="8" fillId="4" borderId="1" xfId="0" applyFont="1" applyFill="1" applyBorder="1" applyAlignment="1" applyProtection="1">
      <alignment horizontal="center" vertical="center" wrapText="1" shrinkToFit="1"/>
      <protection locked="0"/>
    </xf>
    <xf numFmtId="0" fontId="8" fillId="4" borderId="59" xfId="0" applyFont="1" applyFill="1" applyBorder="1" applyAlignment="1" applyProtection="1">
      <alignment horizontal="center" vertical="center" wrapText="1" shrinkToFit="1"/>
      <protection locked="0"/>
    </xf>
    <xf numFmtId="0" fontId="8" fillId="4" borderId="2" xfId="0" applyFont="1" applyFill="1" applyBorder="1" applyAlignment="1" applyProtection="1">
      <alignment horizontal="center" vertical="center" wrapText="1" shrinkToFit="1"/>
      <protection locked="0"/>
    </xf>
    <xf numFmtId="0" fontId="8" fillId="4" borderId="8" xfId="0" applyFont="1" applyFill="1" applyBorder="1" applyAlignment="1" applyProtection="1">
      <alignment horizontal="center" vertical="center" wrapText="1" shrinkToFit="1"/>
      <protection locked="0"/>
    </xf>
    <xf numFmtId="0" fontId="8" fillId="4" borderId="13" xfId="0" applyFont="1" applyFill="1" applyBorder="1" applyAlignment="1" applyProtection="1">
      <alignment horizontal="center" vertical="center" wrapText="1" shrinkToFit="1"/>
      <protection locked="0"/>
    </xf>
    <xf numFmtId="0" fontId="8" fillId="4" borderId="9" xfId="0" applyFont="1" applyFill="1" applyBorder="1" applyAlignment="1" applyProtection="1">
      <alignment horizontal="center" vertical="center" wrapText="1" shrinkToFit="1"/>
      <protection locked="0"/>
    </xf>
    <xf numFmtId="0" fontId="8" fillId="0" borderId="87" xfId="0" applyFont="1" applyBorder="1" applyAlignment="1">
      <alignment horizontal="left" vertical="top" wrapText="1"/>
    </xf>
    <xf numFmtId="0" fontId="8" fillId="0" borderId="0" xfId="0" applyFont="1" applyAlignment="1">
      <alignment horizontal="left" vertical="top" wrapText="1"/>
    </xf>
    <xf numFmtId="0" fontId="0" fillId="4" borderId="83" xfId="0" applyFill="1" applyBorder="1" applyAlignment="1">
      <alignment horizontal="center" vertical="center" shrinkToFit="1"/>
    </xf>
    <xf numFmtId="0" fontId="0" fillId="4" borderId="84" xfId="0" applyFill="1" applyBorder="1" applyAlignment="1">
      <alignment horizontal="center" vertical="center" shrinkToFit="1"/>
    </xf>
    <xf numFmtId="0" fontId="0" fillId="4" borderId="87" xfId="0" applyFill="1" applyBorder="1" applyAlignment="1">
      <alignment horizontal="center" vertical="center" shrinkToFit="1"/>
    </xf>
    <xf numFmtId="0" fontId="0" fillId="4" borderId="88" xfId="0" applyFill="1" applyBorder="1" applyAlignment="1">
      <alignment horizontal="center" vertical="center" shrinkToFit="1"/>
    </xf>
    <xf numFmtId="0" fontId="0" fillId="4" borderId="92" xfId="0" applyFill="1" applyBorder="1" applyAlignment="1">
      <alignment horizontal="center" vertical="center" shrinkToFit="1"/>
    </xf>
    <xf numFmtId="0" fontId="0" fillId="4" borderId="93" xfId="0" applyFill="1" applyBorder="1" applyAlignment="1">
      <alignment horizontal="center" vertical="center" shrinkToFit="1"/>
    </xf>
    <xf numFmtId="0" fontId="16" fillId="4" borderId="99" xfId="0" applyFont="1" applyFill="1" applyBorder="1" applyAlignment="1">
      <alignment horizontal="center" vertical="center" textRotation="255" shrinkToFit="1"/>
    </xf>
    <xf numFmtId="176" fontId="22" fillId="4" borderId="86" xfId="0" applyNumberFormat="1" applyFont="1" applyFill="1" applyBorder="1" applyAlignment="1">
      <alignment horizontal="center" vertical="center" shrinkToFit="1"/>
    </xf>
    <xf numFmtId="176" fontId="22" fillId="4" borderId="148" xfId="0" applyNumberFormat="1" applyFont="1" applyFill="1" applyBorder="1" applyAlignment="1">
      <alignment horizontal="center" vertical="center" shrinkToFit="1"/>
    </xf>
    <xf numFmtId="176" fontId="22" fillId="4" borderId="146" xfId="0" applyNumberFormat="1" applyFont="1" applyFill="1" applyBorder="1" applyAlignment="1">
      <alignment horizontal="center" vertical="center" shrinkToFit="1"/>
    </xf>
    <xf numFmtId="176" fontId="22" fillId="4" borderId="144" xfId="0" applyNumberFormat="1" applyFont="1" applyFill="1" applyBorder="1" applyAlignment="1">
      <alignment horizontal="center" vertical="center" shrinkToFit="1"/>
    </xf>
    <xf numFmtId="176" fontId="22" fillId="0" borderId="92" xfId="0" applyNumberFormat="1" applyFont="1" applyBorder="1" applyAlignment="1">
      <alignment horizontal="center" vertical="center" shrinkToFit="1"/>
    </xf>
    <xf numFmtId="176" fontId="22" fillId="0" borderId="154" xfId="0" applyNumberFormat="1" applyFont="1" applyBorder="1" applyAlignment="1">
      <alignment horizontal="center" vertical="center" shrinkToFit="1"/>
    </xf>
    <xf numFmtId="176" fontId="22" fillId="0" borderId="155" xfId="0" applyNumberFormat="1" applyFont="1" applyBorder="1" applyAlignment="1">
      <alignment horizontal="center" vertical="center" shrinkToFit="1"/>
    </xf>
    <xf numFmtId="176" fontId="22" fillId="0" borderId="93" xfId="0" applyNumberFormat="1" applyFont="1" applyBorder="1" applyAlignment="1">
      <alignment horizontal="center" vertical="center" shrinkToFit="1"/>
    </xf>
    <xf numFmtId="0" fontId="8" fillId="4" borderId="66" xfId="0" applyFont="1" applyFill="1" applyBorder="1" applyAlignment="1" applyProtection="1">
      <alignment horizontal="center" vertical="center" wrapText="1" shrinkToFit="1"/>
      <protection locked="0"/>
    </xf>
    <xf numFmtId="0" fontId="8" fillId="4" borderId="67" xfId="0" applyFont="1" applyFill="1" applyBorder="1" applyAlignment="1" applyProtection="1">
      <alignment horizontal="center" vertical="center" shrinkToFit="1"/>
      <protection locked="0"/>
    </xf>
    <xf numFmtId="176" fontId="22" fillId="0" borderId="159" xfId="0" applyNumberFormat="1" applyFont="1" applyBorder="1" applyAlignment="1">
      <alignment horizontal="center" vertical="center" shrinkToFit="1"/>
    </xf>
    <xf numFmtId="176" fontId="22" fillId="0" borderId="151" xfId="0" applyNumberFormat="1" applyFont="1" applyBorder="1" applyAlignment="1">
      <alignment horizontal="center" vertical="center" shrinkToFit="1"/>
    </xf>
    <xf numFmtId="176" fontId="22" fillId="0" borderId="124" xfId="0" applyNumberFormat="1" applyFont="1" applyBorder="1" applyAlignment="1">
      <alignment horizontal="center" vertical="center" shrinkToFit="1"/>
    </xf>
    <xf numFmtId="176" fontId="22" fillId="0" borderId="150" xfId="0" applyNumberFormat="1" applyFont="1" applyBorder="1" applyAlignment="1">
      <alignment horizontal="center" vertical="center" shrinkToFit="1"/>
    </xf>
    <xf numFmtId="176" fontId="22" fillId="0" borderId="124" xfId="0" applyNumberFormat="1" applyFont="1" applyBorder="1" applyAlignment="1" applyProtection="1">
      <alignment horizontal="center" vertical="center" shrinkToFit="1"/>
      <protection locked="0"/>
    </xf>
    <xf numFmtId="176" fontId="22" fillId="0" borderId="156" xfId="0" applyNumberFormat="1" applyFont="1" applyBorder="1" applyAlignment="1" applyProtection="1">
      <alignment horizontal="center" vertical="center" shrinkToFit="1"/>
      <protection locked="0"/>
    </xf>
    <xf numFmtId="0" fontId="8" fillId="4" borderId="152" xfId="0" applyFont="1" applyFill="1" applyBorder="1" applyAlignment="1" applyProtection="1">
      <alignment horizontal="center" vertical="center" wrapText="1" shrinkToFit="1"/>
      <protection locked="0"/>
    </xf>
    <xf numFmtId="0" fontId="8" fillId="4" borderId="153"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shrinkToFit="1"/>
      <protection locked="0"/>
    </xf>
    <xf numFmtId="177" fontId="22" fillId="0" borderId="122" xfId="0" applyNumberFormat="1" applyFont="1" applyBorder="1" applyAlignment="1" applyProtection="1">
      <alignment horizontal="center" vertical="center" shrinkToFit="1"/>
      <protection locked="0"/>
    </xf>
    <xf numFmtId="177" fontId="22" fillId="0" borderId="150" xfId="0" applyNumberFormat="1" applyFont="1" applyBorder="1" applyAlignment="1" applyProtection="1">
      <alignment horizontal="center" vertical="center" shrinkToFit="1"/>
      <protection locked="0"/>
    </xf>
    <xf numFmtId="177" fontId="22" fillId="0" borderId="151" xfId="0" applyNumberFormat="1" applyFont="1" applyBorder="1" applyAlignment="1" applyProtection="1">
      <alignment horizontal="center" vertical="center" shrinkToFit="1"/>
      <protection locked="0"/>
    </xf>
    <xf numFmtId="177" fontId="22" fillId="0" borderId="124" xfId="0" applyNumberFormat="1" applyFont="1" applyBorder="1" applyAlignment="1" applyProtection="1">
      <alignment horizontal="center" vertical="center" shrinkToFit="1"/>
      <protection locked="0"/>
    </xf>
    <xf numFmtId="176" fontId="22" fillId="0" borderId="122" xfId="0" applyNumberFormat="1" applyFont="1" applyBorder="1" applyAlignment="1">
      <alignment horizontal="center" vertical="center" wrapText="1" shrinkToFit="1"/>
    </xf>
    <xf numFmtId="176" fontId="22" fillId="0" borderId="150" xfId="0" applyNumberFormat="1" applyFont="1" applyBorder="1" applyAlignment="1">
      <alignment horizontal="center" vertical="center" wrapText="1" shrinkToFit="1"/>
    </xf>
    <xf numFmtId="176" fontId="22" fillId="0" borderId="151" xfId="0" applyNumberFormat="1" applyFont="1" applyBorder="1" applyAlignment="1">
      <alignment horizontal="center" vertical="center" wrapText="1" shrinkToFit="1"/>
    </xf>
    <xf numFmtId="176" fontId="22" fillId="0" borderId="124" xfId="0" applyNumberFormat="1" applyFont="1" applyBorder="1" applyAlignment="1">
      <alignment horizontal="center" vertical="center" wrapText="1" shrinkToFit="1"/>
    </xf>
    <xf numFmtId="0" fontId="22" fillId="0" borderId="124" xfId="0" applyFont="1" applyBorder="1" applyAlignment="1" applyProtection="1">
      <alignment horizontal="center" vertical="center" shrinkToFit="1"/>
      <protection locked="0"/>
    </xf>
    <xf numFmtId="0" fontId="22" fillId="0" borderId="156" xfId="0" applyFont="1" applyBorder="1" applyAlignment="1" applyProtection="1">
      <alignment horizontal="center" vertical="center" shrinkToFit="1"/>
      <protection locked="0"/>
    </xf>
    <xf numFmtId="0" fontId="16" fillId="4" borderId="83" xfId="0" applyFont="1" applyFill="1" applyBorder="1" applyAlignment="1" applyProtection="1">
      <alignment horizontal="center" vertical="center" shrinkToFit="1"/>
      <protection locked="0"/>
    </xf>
    <xf numFmtId="0" fontId="16" fillId="4" borderId="84" xfId="0" applyFont="1" applyFill="1" applyBorder="1" applyAlignment="1" applyProtection="1">
      <alignment horizontal="center" vertical="center" shrinkToFit="1"/>
      <protection locked="0"/>
    </xf>
    <xf numFmtId="0" fontId="22" fillId="4" borderId="85" xfId="0" applyFont="1" applyFill="1" applyBorder="1" applyAlignment="1" applyProtection="1">
      <alignment horizontal="center" vertical="center" shrinkToFit="1"/>
      <protection locked="0"/>
    </xf>
    <xf numFmtId="0" fontId="22" fillId="4" borderId="86" xfId="0" applyFont="1" applyFill="1" applyBorder="1" applyAlignment="1" applyProtection="1">
      <alignment horizontal="center" vertical="center" shrinkToFit="1"/>
      <protection locked="0"/>
    </xf>
    <xf numFmtId="0" fontId="22" fillId="4" borderId="148" xfId="0" applyFont="1" applyFill="1" applyBorder="1" applyAlignment="1" applyProtection="1">
      <alignment horizontal="center" vertical="center" shrinkToFit="1"/>
      <protection locked="0"/>
    </xf>
    <xf numFmtId="0" fontId="22" fillId="4" borderId="146" xfId="0" applyFont="1" applyFill="1" applyBorder="1" applyAlignment="1">
      <alignment horizontal="center" vertical="center" shrinkToFit="1"/>
    </xf>
    <xf numFmtId="0" fontId="22" fillId="4" borderId="86" xfId="0" applyFont="1" applyFill="1" applyBorder="1" applyAlignment="1">
      <alignment horizontal="center" vertical="center" shrinkToFit="1"/>
    </xf>
    <xf numFmtId="0" fontId="22" fillId="4" borderId="148" xfId="0" applyFont="1" applyFill="1" applyBorder="1" applyAlignment="1">
      <alignment horizontal="center" vertical="center" shrinkToFit="1"/>
    </xf>
    <xf numFmtId="0" fontId="22" fillId="4" borderId="144" xfId="0" applyFont="1" applyFill="1" applyBorder="1" applyAlignment="1">
      <alignment horizontal="center" vertical="center" shrinkToFit="1"/>
    </xf>
    <xf numFmtId="0" fontId="8" fillId="4" borderId="60"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shrinkToFit="1"/>
      <protection locked="0"/>
    </xf>
    <xf numFmtId="177" fontId="22" fillId="0" borderId="89" xfId="0" applyNumberFormat="1" applyFont="1" applyBorder="1" applyAlignment="1" applyProtection="1">
      <alignment horizontal="center" vertical="center" shrinkToFit="1"/>
      <protection locked="0"/>
    </xf>
    <xf numFmtId="177" fontId="22" fillId="0" borderId="90" xfId="0" applyNumberFormat="1" applyFont="1" applyBorder="1" applyAlignment="1" applyProtection="1">
      <alignment horizontal="center" vertical="center" shrinkToFit="1"/>
      <protection locked="0"/>
    </xf>
    <xf numFmtId="177" fontId="22" fillId="0" borderId="149" xfId="0" applyNumberFormat="1" applyFont="1" applyBorder="1" applyAlignment="1" applyProtection="1">
      <alignment horizontal="center" vertical="center" shrinkToFit="1"/>
      <protection locked="0"/>
    </xf>
    <xf numFmtId="177" fontId="22" fillId="0" borderId="102" xfId="0" applyNumberFormat="1" applyFont="1" applyBorder="1" applyAlignment="1" applyProtection="1">
      <alignment horizontal="center" vertical="center" shrinkToFit="1"/>
      <protection locked="0"/>
    </xf>
    <xf numFmtId="176" fontId="22" fillId="0" borderId="102" xfId="0" applyNumberFormat="1" applyFont="1" applyBorder="1" applyAlignment="1" applyProtection="1">
      <alignment horizontal="center" vertical="center" shrinkToFit="1"/>
      <protection locked="0"/>
    </xf>
    <xf numFmtId="176" fontId="22" fillId="0" borderId="91" xfId="0" applyNumberFormat="1" applyFont="1" applyBorder="1" applyAlignment="1" applyProtection="1">
      <alignment horizontal="center" vertical="center" shrinkToFit="1"/>
      <protection locked="0"/>
    </xf>
    <xf numFmtId="0" fontId="16" fillId="4" borderId="112" xfId="0" applyFont="1" applyFill="1" applyBorder="1" applyAlignment="1">
      <alignment horizontal="center" vertical="center" shrinkToFit="1"/>
    </xf>
    <xf numFmtId="0" fontId="16" fillId="4" borderId="135" xfId="0" applyFont="1" applyFill="1" applyBorder="1" applyAlignment="1">
      <alignment horizontal="center" vertical="center" shrinkToFit="1"/>
    </xf>
    <xf numFmtId="0" fontId="16" fillId="4" borderId="138" xfId="0" applyFont="1" applyFill="1" applyBorder="1" applyAlignment="1">
      <alignment horizontal="center" vertical="center" shrinkToFit="1"/>
    </xf>
    <xf numFmtId="0" fontId="16" fillId="4" borderId="139" xfId="0" applyFont="1" applyFill="1" applyBorder="1" applyAlignment="1">
      <alignment horizontal="center" vertical="center" shrinkToFit="1"/>
    </xf>
    <xf numFmtId="0" fontId="0" fillId="4" borderId="85" xfId="0" applyFill="1" applyBorder="1" applyAlignment="1" applyProtection="1">
      <alignment horizontal="center" vertical="center" shrinkToFit="1"/>
      <protection locked="0"/>
    </xf>
    <xf numFmtId="0" fontId="0" fillId="4" borderId="144" xfId="0" applyFill="1" applyBorder="1" applyAlignment="1" applyProtection="1">
      <alignment horizontal="center" vertical="center" shrinkToFit="1"/>
      <protection locked="0"/>
    </xf>
    <xf numFmtId="0" fontId="19" fillId="0" borderId="0" xfId="0" applyFont="1" applyAlignment="1">
      <alignment horizontal="right" vertical="center"/>
    </xf>
    <xf numFmtId="0" fontId="19" fillId="0" borderId="97" xfId="0" applyFont="1" applyBorder="1" applyAlignment="1">
      <alignment horizontal="right" vertical="center"/>
    </xf>
    <xf numFmtId="180" fontId="17" fillId="4" borderId="85" xfId="0" applyNumberFormat="1" applyFont="1" applyFill="1" applyBorder="1" applyAlignment="1">
      <alignment horizontal="center" vertical="center" shrinkToFit="1"/>
    </xf>
    <xf numFmtId="180" fontId="17" fillId="4" borderId="86" xfId="0" applyNumberFormat="1" applyFont="1" applyFill="1" applyBorder="1" applyAlignment="1">
      <alignment horizontal="center" vertical="center" shrinkToFit="1"/>
    </xf>
    <xf numFmtId="180" fontId="17" fillId="4" borderId="144" xfId="0" applyNumberFormat="1" applyFont="1" applyFill="1" applyBorder="1" applyAlignment="1">
      <alignment horizontal="center" vertical="center" shrinkToFit="1"/>
    </xf>
    <xf numFmtId="0" fontId="18" fillId="4" borderId="89" xfId="0" applyFont="1" applyFill="1" applyBorder="1" applyAlignment="1">
      <alignment horizontal="center" vertical="center" shrinkToFit="1"/>
    </xf>
    <xf numFmtId="0" fontId="18" fillId="4" borderId="90" xfId="0" applyFont="1" applyFill="1" applyBorder="1" applyAlignment="1">
      <alignment horizontal="center" vertical="center" shrinkToFit="1"/>
    </xf>
    <xf numFmtId="0" fontId="18" fillId="4" borderId="91" xfId="0" applyFont="1" applyFill="1" applyBorder="1" applyAlignment="1">
      <alignment horizontal="center" vertical="center" shrinkToFit="1"/>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9" fillId="0" borderId="5"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8" fillId="0" borderId="5" xfId="0" applyFont="1" applyBorder="1" applyAlignment="1">
      <alignment horizontal="left" vertical="top" wrapText="1"/>
    </xf>
    <xf numFmtId="0" fontId="9" fillId="2" borderId="10" xfId="0" applyFont="1" applyFill="1" applyBorder="1" applyAlignment="1" applyProtection="1">
      <alignment horizontal="center" vertical="center" wrapText="1" shrinkToFit="1"/>
      <protection locked="0"/>
    </xf>
    <xf numFmtId="0" fontId="9" fillId="2" borderId="68" xfId="0" applyFont="1" applyFill="1" applyBorder="1" applyAlignment="1" applyProtection="1">
      <alignment horizontal="center" vertical="center" wrapText="1" shrinkToFit="1"/>
      <protection locked="0"/>
    </xf>
    <xf numFmtId="176" fontId="7" fillId="0" borderId="10" xfId="3" applyNumberFormat="1" applyFont="1" applyBorder="1" applyAlignment="1" applyProtection="1">
      <alignment horizontal="center" vertical="center" shrinkToFit="1"/>
      <protection locked="0"/>
    </xf>
    <xf numFmtId="176" fontId="7" fillId="0" borderId="69" xfId="3" applyNumberFormat="1" applyFont="1" applyBorder="1" applyAlignment="1" applyProtection="1">
      <alignment horizontal="center" vertical="center" shrinkToFit="1"/>
      <protection locked="0"/>
    </xf>
    <xf numFmtId="176" fontId="7" fillId="0" borderId="70" xfId="3" applyNumberFormat="1" applyFont="1" applyBorder="1" applyAlignment="1" applyProtection="1">
      <alignment horizontal="center" vertical="center" shrinkToFit="1"/>
      <protection locked="0"/>
    </xf>
    <xf numFmtId="176" fontId="7" fillId="0" borderId="71" xfId="3" applyNumberFormat="1" applyFont="1" applyBorder="1" applyAlignment="1" applyProtection="1">
      <alignment horizontal="center" vertical="center" shrinkToFit="1"/>
      <protection locked="0"/>
    </xf>
    <xf numFmtId="179" fontId="7" fillId="0" borderId="71" xfId="3" applyNumberFormat="1" applyFont="1" applyBorder="1" applyAlignment="1" applyProtection="1">
      <alignment horizontal="center" vertical="center" shrinkToFit="1"/>
      <protection locked="0"/>
    </xf>
    <xf numFmtId="179" fontId="7" fillId="0" borderId="68" xfId="3" applyNumberFormat="1" applyFont="1" applyBorder="1" applyAlignment="1" applyProtection="1">
      <alignment horizontal="center" vertical="center" shrinkToFit="1"/>
      <protection locked="0"/>
    </xf>
    <xf numFmtId="0" fontId="0" fillId="2" borderId="15" xfId="0" applyFill="1" applyBorder="1" applyAlignment="1" applyProtection="1">
      <alignment horizontal="center" vertical="center" textRotation="255" shrinkToFit="1"/>
      <protection locked="0"/>
    </xf>
    <xf numFmtId="0" fontId="0" fillId="2" borderId="20" xfId="0" applyFill="1" applyBorder="1" applyAlignment="1" applyProtection="1">
      <alignment horizontal="center" vertical="center" textRotation="255" shrinkToFit="1"/>
      <protection locked="0"/>
    </xf>
    <xf numFmtId="0" fontId="0" fillId="2" borderId="24" xfId="0" applyFill="1" applyBorder="1" applyAlignment="1" applyProtection="1">
      <alignment horizontal="center" vertical="center" textRotation="255" shrinkToFit="1"/>
      <protection locked="0"/>
    </xf>
    <xf numFmtId="0" fontId="0" fillId="2" borderId="29" xfId="0" applyFill="1" applyBorder="1" applyAlignment="1" applyProtection="1">
      <alignment horizontal="center" vertical="center" textRotation="255" shrinkToFit="1"/>
      <protection locked="0"/>
    </xf>
    <xf numFmtId="0" fontId="9" fillId="0" borderId="5" xfId="0" applyFont="1" applyBorder="1" applyAlignment="1">
      <alignment horizontal="left" vertical="center"/>
    </xf>
    <xf numFmtId="0" fontId="9" fillId="0" borderId="0" xfId="0" applyFont="1" applyAlignment="1">
      <alignment horizontal="left" vertical="center"/>
    </xf>
    <xf numFmtId="176" fontId="7" fillId="0" borderId="33" xfId="3" applyNumberFormat="1" applyFont="1" applyBorder="1" applyAlignment="1" applyProtection="1">
      <alignment horizontal="center" vertical="center" shrinkToFit="1"/>
      <protection locked="0"/>
    </xf>
    <xf numFmtId="176" fontId="7" fillId="0" borderId="64" xfId="3" applyNumberFormat="1" applyFont="1" applyBorder="1" applyAlignment="1" applyProtection="1">
      <alignment horizontal="center" vertical="center" shrinkToFit="1"/>
      <protection locked="0"/>
    </xf>
    <xf numFmtId="176" fontId="7" fillId="0" borderId="65" xfId="3" applyNumberFormat="1" applyFont="1" applyBorder="1" applyAlignment="1" applyProtection="1">
      <alignment horizontal="center" vertical="center" shrinkToFit="1"/>
      <protection locked="0"/>
    </xf>
    <xf numFmtId="176" fontId="7" fillId="0" borderId="35" xfId="3" applyNumberFormat="1" applyFont="1" applyBorder="1" applyAlignment="1" applyProtection="1">
      <alignment horizontal="center" vertical="center" shrinkToFit="1"/>
      <protection locked="0"/>
    </xf>
    <xf numFmtId="179" fontId="7" fillId="0" borderId="160" xfId="3" applyNumberFormat="1" applyFont="1" applyBorder="1" applyAlignment="1" applyProtection="1">
      <alignment horizontal="center" vertical="center" shrinkToFit="1"/>
      <protection locked="0"/>
    </xf>
    <xf numFmtId="179" fontId="7" fillId="0" borderId="161" xfId="3" applyNumberFormat="1" applyFont="1" applyBorder="1" applyAlignment="1" applyProtection="1">
      <alignment horizontal="center" vertical="center" shrinkToFit="1"/>
      <protection locked="0"/>
    </xf>
    <xf numFmtId="177" fontId="22" fillId="0" borderId="62" xfId="0" applyNumberFormat="1" applyFont="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7" fillId="2" borderId="57" xfId="3" applyNumberFormat="1" applyFont="1" applyFill="1" applyBorder="1" applyAlignment="1">
      <alignment horizontal="center" vertical="center" shrinkToFit="1"/>
    </xf>
    <xf numFmtId="0" fontId="7" fillId="2" borderId="7" xfId="3" applyNumberFormat="1" applyFont="1"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0" xfId="0" applyAlignment="1">
      <alignment horizontal="right" vertical="center"/>
    </xf>
    <xf numFmtId="0" fontId="0" fillId="0" borderId="13" xfId="0" applyBorder="1" applyAlignment="1">
      <alignment horizontal="right" vertical="center"/>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cellXfs>
  <cellStyles count="4">
    <cellStyle name="パーセント 2" xfId="3" xr:uid="{00000000-0005-0000-0000-000000000000}"/>
    <cellStyle name="桁区切り 2" xfId="2" xr:uid="{00000000-0005-0000-0000-000001000000}"/>
    <cellStyle name="標準" xfId="0" builtinId="0"/>
    <cellStyle name="標準 3" xfId="1"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WWC64"/>
  <sheetViews>
    <sheetView view="pageLayout" topLeftCell="A46" zoomScale="80" zoomScaleSheetLayoutView="80" zoomScalePageLayoutView="80" workbookViewId="0">
      <selection activeCell="A61" sqref="A61:B61"/>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141</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138</v>
      </c>
      <c r="N6" s="99" t="s">
        <v>140</v>
      </c>
      <c r="O6" s="95">
        <v>2024</v>
      </c>
      <c r="P6" s="96">
        <v>2023</v>
      </c>
      <c r="Q6" s="97" t="s">
        <v>71</v>
      </c>
      <c r="R6" s="97" t="s">
        <v>72</v>
      </c>
      <c r="S6" s="98" t="s">
        <v>138</v>
      </c>
      <c r="T6" s="99" t="s">
        <v>140</v>
      </c>
    </row>
    <row r="7" spans="1:20" ht="23.1" customHeight="1">
      <c r="A7" s="216" t="s">
        <v>81</v>
      </c>
      <c r="B7" s="100" t="s">
        <v>82</v>
      </c>
      <c r="C7" s="101">
        <v>5476</v>
      </c>
      <c r="D7" s="102">
        <v>3450</v>
      </c>
      <c r="E7" s="103">
        <v>0.59099999999999997</v>
      </c>
      <c r="F7" s="104">
        <v>0.58699999999999997</v>
      </c>
      <c r="G7" s="104">
        <v>0.16</v>
      </c>
      <c r="H7" s="105">
        <v>0.13800000000000001</v>
      </c>
      <c r="I7" s="101">
        <v>13501</v>
      </c>
      <c r="J7" s="102">
        <v>8723</v>
      </c>
      <c r="K7" s="103">
        <v>0.55100000000000005</v>
      </c>
      <c r="L7" s="104">
        <v>0.54800000000000004</v>
      </c>
      <c r="M7" s="104">
        <v>0.17299999999999999</v>
      </c>
      <c r="N7" s="105">
        <v>0.158</v>
      </c>
      <c r="O7" s="101">
        <v>6920</v>
      </c>
      <c r="P7" s="102">
        <v>4344</v>
      </c>
      <c r="Q7" s="103">
        <v>0.59699999999999998</v>
      </c>
      <c r="R7" s="104">
        <v>0.59299999999999997</v>
      </c>
      <c r="S7" s="104">
        <v>0.17699999999999999</v>
      </c>
      <c r="T7" s="105">
        <v>0.161</v>
      </c>
    </row>
    <row r="8" spans="1:20" ht="23.1" customHeight="1" thickBot="1">
      <c r="A8" s="200"/>
      <c r="B8" s="106" t="s">
        <v>83</v>
      </c>
      <c r="C8" s="107">
        <v>476</v>
      </c>
      <c r="D8" s="108">
        <v>630</v>
      </c>
      <c r="E8" s="109">
        <v>-0.24299999999999999</v>
      </c>
      <c r="F8" s="110">
        <v>-0.24399999999999999</v>
      </c>
      <c r="G8" s="144">
        <v>1.4E-2</v>
      </c>
      <c r="H8" s="111">
        <v>2.5000000000000001E-2</v>
      </c>
      <c r="I8" s="107">
        <v>1301</v>
      </c>
      <c r="J8" s="108">
        <v>1424</v>
      </c>
      <c r="K8" s="109">
        <v>-8.4000000000000005E-2</v>
      </c>
      <c r="L8" s="110">
        <v>-8.5999999999999993E-2</v>
      </c>
      <c r="M8" s="110">
        <v>1.7000000000000001E-2</v>
      </c>
      <c r="N8" s="111">
        <v>2.5999999999999999E-2</v>
      </c>
      <c r="O8" s="107">
        <v>646</v>
      </c>
      <c r="P8" s="108">
        <v>734</v>
      </c>
      <c r="Q8" s="109">
        <v>-0.11799999999999999</v>
      </c>
      <c r="R8" s="110">
        <v>-0.12</v>
      </c>
      <c r="S8" s="110">
        <v>1.7000000000000001E-2</v>
      </c>
      <c r="T8" s="111">
        <v>2.7E-2</v>
      </c>
    </row>
    <row r="9" spans="1:20" ht="23.1" customHeight="1" thickTop="1" thickBot="1">
      <c r="A9" s="201"/>
      <c r="B9" s="112" t="s">
        <v>84</v>
      </c>
      <c r="C9" s="113">
        <v>5952</v>
      </c>
      <c r="D9" s="114">
        <v>4080</v>
      </c>
      <c r="E9" s="115">
        <v>0.46200000000000002</v>
      </c>
      <c r="F9" s="116">
        <v>0.45900000000000002</v>
      </c>
      <c r="G9" s="116">
        <v>0.17399999999999999</v>
      </c>
      <c r="H9" s="117">
        <v>0.16400000000000001</v>
      </c>
      <c r="I9" s="113">
        <v>14802</v>
      </c>
      <c r="J9" s="114">
        <v>10147</v>
      </c>
      <c r="K9" s="115">
        <v>0.46200000000000002</v>
      </c>
      <c r="L9" s="116">
        <v>0.45900000000000002</v>
      </c>
      <c r="M9" s="116">
        <v>0.19</v>
      </c>
      <c r="N9" s="117">
        <v>0.184</v>
      </c>
      <c r="O9" s="113">
        <v>7566</v>
      </c>
      <c r="P9" s="114">
        <v>5078</v>
      </c>
      <c r="Q9" s="115">
        <v>0.49299999999999999</v>
      </c>
      <c r="R9" s="116">
        <v>0.49</v>
      </c>
      <c r="S9" s="116">
        <v>0.193</v>
      </c>
      <c r="T9" s="117">
        <v>0.188</v>
      </c>
    </row>
    <row r="10" spans="1:20" ht="23.1" customHeight="1" thickTop="1">
      <c r="A10" s="199" t="s">
        <v>85</v>
      </c>
      <c r="B10" s="118" t="s">
        <v>86</v>
      </c>
      <c r="C10" s="119">
        <v>319</v>
      </c>
      <c r="D10" s="120">
        <v>82</v>
      </c>
      <c r="E10" s="138">
        <v>2.899</v>
      </c>
      <c r="F10" s="139">
        <v>2.89</v>
      </c>
      <c r="G10" s="139">
        <v>8.9999999999999993E-3</v>
      </c>
      <c r="H10" s="198">
        <v>3.0000000000000001E-3</v>
      </c>
      <c r="I10" s="119">
        <v>794</v>
      </c>
      <c r="J10" s="120">
        <v>233</v>
      </c>
      <c r="K10" s="138">
        <v>2.415</v>
      </c>
      <c r="L10" s="139">
        <v>2.4079999999999999</v>
      </c>
      <c r="M10" s="139">
        <v>0.01</v>
      </c>
      <c r="N10" s="121">
        <v>4.0000000000000001E-3</v>
      </c>
      <c r="O10" s="119">
        <v>370</v>
      </c>
      <c r="P10" s="120">
        <v>82</v>
      </c>
      <c r="Q10" s="138">
        <v>3.5219999999999998</v>
      </c>
      <c r="R10" s="139">
        <v>3.512</v>
      </c>
      <c r="S10" s="139">
        <v>8.9999999999999993E-3</v>
      </c>
      <c r="T10" s="121">
        <v>3.0000000000000001E-3</v>
      </c>
    </row>
    <row r="11" spans="1:20" ht="23.1" customHeight="1">
      <c r="A11" s="200"/>
      <c r="B11" s="122" t="s">
        <v>87</v>
      </c>
      <c r="C11" s="123">
        <v>376</v>
      </c>
      <c r="D11" s="124">
        <v>100</v>
      </c>
      <c r="E11" s="135">
        <v>2.7679999999999998</v>
      </c>
      <c r="F11" s="127">
        <v>2.76</v>
      </c>
      <c r="G11" s="127">
        <v>1.0999999999999999E-2</v>
      </c>
      <c r="H11" s="128">
        <v>4.0000000000000001E-3</v>
      </c>
      <c r="I11" s="123">
        <v>1179</v>
      </c>
      <c r="J11" s="124">
        <v>321</v>
      </c>
      <c r="K11" s="135">
        <v>2.681</v>
      </c>
      <c r="L11" s="127">
        <v>2.673</v>
      </c>
      <c r="M11" s="127">
        <v>1.4999999999999999E-2</v>
      </c>
      <c r="N11" s="128">
        <v>6.0000000000000001E-3</v>
      </c>
      <c r="O11" s="123">
        <v>503</v>
      </c>
      <c r="P11" s="124">
        <v>138</v>
      </c>
      <c r="Q11" s="135">
        <v>2.653</v>
      </c>
      <c r="R11" s="127">
        <v>2.645</v>
      </c>
      <c r="S11" s="127">
        <v>1.2999999999999999E-2</v>
      </c>
      <c r="T11" s="128">
        <v>5.0000000000000001E-3</v>
      </c>
    </row>
    <row r="12" spans="1:20" ht="23.1" customHeight="1" thickBot="1">
      <c r="A12" s="200"/>
      <c r="B12" s="106" t="s">
        <v>88</v>
      </c>
      <c r="C12" s="129">
        <v>431</v>
      </c>
      <c r="D12" s="130">
        <v>45</v>
      </c>
      <c r="E12" s="131">
        <v>8.5990000000000002</v>
      </c>
      <c r="F12" s="132">
        <v>8.5779999999999994</v>
      </c>
      <c r="G12" s="190">
        <v>1.2999999999999999E-2</v>
      </c>
      <c r="H12" s="121">
        <v>2E-3</v>
      </c>
      <c r="I12" s="129">
        <v>827</v>
      </c>
      <c r="J12" s="130">
        <v>306</v>
      </c>
      <c r="K12" s="131">
        <v>1.7090000000000001</v>
      </c>
      <c r="L12" s="132">
        <v>1.7030000000000001</v>
      </c>
      <c r="M12" s="190">
        <v>1.0999999999999999E-2</v>
      </c>
      <c r="N12" s="121">
        <v>6.0000000000000001E-3</v>
      </c>
      <c r="O12" s="129">
        <v>445</v>
      </c>
      <c r="P12" s="130">
        <v>153</v>
      </c>
      <c r="Q12" s="131">
        <v>1.915</v>
      </c>
      <c r="R12" s="132">
        <v>1.9079999999999999</v>
      </c>
      <c r="S12" s="190">
        <v>1.0999999999999999E-2</v>
      </c>
      <c r="T12" s="121">
        <v>6.0000000000000001E-3</v>
      </c>
    </row>
    <row r="13" spans="1:20" ht="23.1" customHeight="1" thickTop="1" thickBot="1">
      <c r="A13" s="201"/>
      <c r="B13" s="112" t="s">
        <v>89</v>
      </c>
      <c r="C13" s="113">
        <v>1126</v>
      </c>
      <c r="D13" s="114">
        <v>227</v>
      </c>
      <c r="E13" s="115">
        <v>3.9710000000000001</v>
      </c>
      <c r="F13" s="116">
        <v>3.96</v>
      </c>
      <c r="G13" s="116">
        <v>3.3000000000000002E-2</v>
      </c>
      <c r="H13" s="117">
        <v>8.9999999999999993E-3</v>
      </c>
      <c r="I13" s="113">
        <v>2800</v>
      </c>
      <c r="J13" s="114">
        <v>860</v>
      </c>
      <c r="K13" s="115">
        <v>2.2629999999999999</v>
      </c>
      <c r="L13" s="116">
        <v>2.2559999999999998</v>
      </c>
      <c r="M13" s="116">
        <v>3.5999999999999997E-2</v>
      </c>
      <c r="N13" s="117">
        <v>1.6E-2</v>
      </c>
      <c r="O13" s="113">
        <v>1318</v>
      </c>
      <c r="P13" s="114">
        <v>373</v>
      </c>
      <c r="Q13" s="115">
        <v>2.5409999999999999</v>
      </c>
      <c r="R13" s="116">
        <v>2.5339999999999998</v>
      </c>
      <c r="S13" s="116">
        <v>3.4000000000000002E-2</v>
      </c>
      <c r="T13" s="117">
        <v>1.4E-2</v>
      </c>
    </row>
    <row r="14" spans="1:20" ht="23.1" customHeight="1" thickTop="1">
      <c r="A14" s="199" t="s">
        <v>90</v>
      </c>
      <c r="B14" s="118" t="s">
        <v>91</v>
      </c>
      <c r="C14" s="119">
        <v>478</v>
      </c>
      <c r="D14" s="120">
        <v>349</v>
      </c>
      <c r="E14" s="138">
        <v>0.373</v>
      </c>
      <c r="F14" s="139">
        <v>0.37</v>
      </c>
      <c r="G14" s="139">
        <v>1.4E-2</v>
      </c>
      <c r="H14" s="121">
        <v>1.4E-2</v>
      </c>
      <c r="I14" s="119">
        <v>1178</v>
      </c>
      <c r="J14" s="120">
        <v>837</v>
      </c>
      <c r="K14" s="133">
        <v>0.41</v>
      </c>
      <c r="L14" s="134">
        <v>0.40699999999999997</v>
      </c>
      <c r="M14" s="134">
        <v>1.4999999999999999E-2</v>
      </c>
      <c r="N14" s="121">
        <v>1.4999999999999999E-2</v>
      </c>
      <c r="O14" s="119">
        <v>637</v>
      </c>
      <c r="P14" s="120">
        <v>483</v>
      </c>
      <c r="Q14" s="133">
        <v>0.32200000000000001</v>
      </c>
      <c r="R14" s="134">
        <v>0.31900000000000001</v>
      </c>
      <c r="S14" s="134">
        <v>1.6E-2</v>
      </c>
      <c r="T14" s="121">
        <v>1.7999999999999999E-2</v>
      </c>
    </row>
    <row r="15" spans="1:20" ht="23.1" customHeight="1">
      <c r="A15" s="200"/>
      <c r="B15" s="122" t="s">
        <v>92</v>
      </c>
      <c r="C15" s="123">
        <v>195</v>
      </c>
      <c r="D15" s="124">
        <v>154</v>
      </c>
      <c r="E15" s="135">
        <v>0.26900000000000002</v>
      </c>
      <c r="F15" s="127">
        <v>0.26600000000000001</v>
      </c>
      <c r="G15" s="126">
        <v>6.0000000000000001E-3</v>
      </c>
      <c r="H15" s="111">
        <v>6.0000000000000001E-3</v>
      </c>
      <c r="I15" s="123">
        <v>515</v>
      </c>
      <c r="J15" s="124">
        <v>349</v>
      </c>
      <c r="K15" s="135">
        <v>0.47899999999999998</v>
      </c>
      <c r="L15" s="127">
        <v>0.47599999999999998</v>
      </c>
      <c r="M15" s="127">
        <v>7.0000000000000001E-3</v>
      </c>
      <c r="N15" s="111">
        <v>6.0000000000000001E-3</v>
      </c>
      <c r="O15" s="123">
        <v>318</v>
      </c>
      <c r="P15" s="124">
        <v>233</v>
      </c>
      <c r="Q15" s="135">
        <v>0.36799999999999999</v>
      </c>
      <c r="R15" s="127">
        <v>0.36499999999999999</v>
      </c>
      <c r="S15" s="127">
        <v>8.0000000000000002E-3</v>
      </c>
      <c r="T15" s="111">
        <v>8.9999999999999993E-3</v>
      </c>
    </row>
    <row r="16" spans="1:20" ht="23.1" customHeight="1">
      <c r="A16" s="200"/>
      <c r="B16" s="122" t="s">
        <v>93</v>
      </c>
      <c r="C16" s="123">
        <v>124</v>
      </c>
      <c r="D16" s="124">
        <v>118</v>
      </c>
      <c r="E16" s="135">
        <v>5.2999999999999999E-2</v>
      </c>
      <c r="F16" s="127">
        <v>5.0999999999999997E-2</v>
      </c>
      <c r="G16" s="126">
        <v>4.0000000000000001E-3</v>
      </c>
      <c r="H16" s="128">
        <v>5.0000000000000001E-3</v>
      </c>
      <c r="I16" s="123">
        <v>342</v>
      </c>
      <c r="J16" s="124">
        <v>352</v>
      </c>
      <c r="K16" s="135">
        <v>-2.5999999999999999E-2</v>
      </c>
      <c r="L16" s="127">
        <v>-2.8000000000000001E-2</v>
      </c>
      <c r="M16" s="127">
        <v>4.0000000000000001E-3</v>
      </c>
      <c r="N16" s="128">
        <v>6.0000000000000001E-3</v>
      </c>
      <c r="O16" s="123">
        <v>220</v>
      </c>
      <c r="P16" s="124">
        <v>249</v>
      </c>
      <c r="Q16" s="135">
        <v>-0.115</v>
      </c>
      <c r="R16" s="127">
        <v>-0.11600000000000001</v>
      </c>
      <c r="S16" s="127">
        <v>6.0000000000000001E-3</v>
      </c>
      <c r="T16" s="128">
        <v>8.9999999999999993E-3</v>
      </c>
    </row>
    <row r="17" spans="1:20" ht="23.1" customHeight="1">
      <c r="A17" s="200"/>
      <c r="B17" s="122" t="s">
        <v>94</v>
      </c>
      <c r="C17" s="123">
        <v>241</v>
      </c>
      <c r="D17" s="124">
        <v>152</v>
      </c>
      <c r="E17" s="125">
        <v>0.58899999999999997</v>
      </c>
      <c r="F17" s="126">
        <v>0.58599999999999997</v>
      </c>
      <c r="G17" s="126">
        <v>7.0000000000000001E-3</v>
      </c>
      <c r="H17" s="111">
        <v>6.0000000000000001E-3</v>
      </c>
      <c r="I17" s="123">
        <v>866</v>
      </c>
      <c r="J17" s="124">
        <v>470</v>
      </c>
      <c r="K17" s="125">
        <v>0.84699999999999998</v>
      </c>
      <c r="L17" s="126">
        <v>0.84299999999999997</v>
      </c>
      <c r="M17" s="126">
        <v>1.0999999999999999E-2</v>
      </c>
      <c r="N17" s="111">
        <v>8.9999999999999993E-3</v>
      </c>
      <c r="O17" s="123">
        <v>442</v>
      </c>
      <c r="P17" s="124">
        <v>244</v>
      </c>
      <c r="Q17" s="125">
        <v>0.81499999999999995</v>
      </c>
      <c r="R17" s="126">
        <v>0.81100000000000005</v>
      </c>
      <c r="S17" s="126">
        <v>1.0999999999999999E-2</v>
      </c>
      <c r="T17" s="111">
        <v>8.9999999999999993E-3</v>
      </c>
    </row>
    <row r="18" spans="1:20" ht="23.1" customHeight="1">
      <c r="A18" s="200"/>
      <c r="B18" s="122" t="s">
        <v>95</v>
      </c>
      <c r="C18" s="123">
        <v>69</v>
      </c>
      <c r="D18" s="124">
        <v>65</v>
      </c>
      <c r="E18" s="125">
        <v>6.4000000000000001E-2</v>
      </c>
      <c r="F18" s="126">
        <v>6.2E-2</v>
      </c>
      <c r="G18" s="126">
        <v>2E-3</v>
      </c>
      <c r="H18" s="128">
        <v>3.0000000000000001E-3</v>
      </c>
      <c r="I18" s="123">
        <v>180</v>
      </c>
      <c r="J18" s="124">
        <v>159</v>
      </c>
      <c r="K18" s="125">
        <v>0.13500000000000001</v>
      </c>
      <c r="L18" s="126">
        <v>0.13200000000000001</v>
      </c>
      <c r="M18" s="126">
        <v>2E-3</v>
      </c>
      <c r="N18" s="128">
        <v>3.0000000000000001E-3</v>
      </c>
      <c r="O18" s="123">
        <v>108</v>
      </c>
      <c r="P18" s="124">
        <v>98</v>
      </c>
      <c r="Q18" s="125">
        <v>0.104</v>
      </c>
      <c r="R18" s="126">
        <v>0.10199999999999999</v>
      </c>
      <c r="S18" s="126">
        <v>3.0000000000000001E-3</v>
      </c>
      <c r="T18" s="128">
        <v>4.0000000000000001E-3</v>
      </c>
    </row>
    <row r="19" spans="1:20" ht="23.1" customHeight="1">
      <c r="A19" s="200"/>
      <c r="B19" s="122" t="s">
        <v>96</v>
      </c>
      <c r="C19" s="123">
        <v>238</v>
      </c>
      <c r="D19" s="124">
        <v>181</v>
      </c>
      <c r="E19" s="125">
        <v>0.318</v>
      </c>
      <c r="F19" s="126">
        <v>0.315</v>
      </c>
      <c r="G19" s="126">
        <v>7.0000000000000001E-3</v>
      </c>
      <c r="H19" s="111">
        <v>7.0000000000000001E-3</v>
      </c>
      <c r="I19" s="123">
        <v>702</v>
      </c>
      <c r="J19" s="124">
        <v>425</v>
      </c>
      <c r="K19" s="125">
        <v>0.65500000000000003</v>
      </c>
      <c r="L19" s="126">
        <v>0.65200000000000002</v>
      </c>
      <c r="M19" s="126">
        <v>8.9999999999999993E-3</v>
      </c>
      <c r="N19" s="111">
        <v>8.0000000000000002E-3</v>
      </c>
      <c r="O19" s="123">
        <v>379</v>
      </c>
      <c r="P19" s="124">
        <v>222</v>
      </c>
      <c r="Q19" s="125">
        <v>0.71099999999999997</v>
      </c>
      <c r="R19" s="126">
        <v>0.70699999999999996</v>
      </c>
      <c r="S19" s="126">
        <v>0.01</v>
      </c>
      <c r="T19" s="111">
        <v>8.0000000000000002E-3</v>
      </c>
    </row>
    <row r="20" spans="1:20" ht="23.1" customHeight="1">
      <c r="A20" s="200"/>
      <c r="B20" s="122" t="s">
        <v>97</v>
      </c>
      <c r="C20" s="123">
        <v>75</v>
      </c>
      <c r="D20" s="124">
        <v>73</v>
      </c>
      <c r="E20" s="125">
        <v>0.03</v>
      </c>
      <c r="F20" s="126">
        <v>2.7E-2</v>
      </c>
      <c r="G20" s="126">
        <v>2E-3</v>
      </c>
      <c r="H20" s="111">
        <v>3.0000000000000001E-3</v>
      </c>
      <c r="I20" s="123">
        <v>186</v>
      </c>
      <c r="J20" s="124">
        <v>172</v>
      </c>
      <c r="K20" s="135">
        <v>8.4000000000000005E-2</v>
      </c>
      <c r="L20" s="127">
        <v>8.1000000000000003E-2</v>
      </c>
      <c r="M20" s="126">
        <v>2E-3</v>
      </c>
      <c r="N20" s="128">
        <v>3.0000000000000001E-3</v>
      </c>
      <c r="O20" s="123">
        <v>108</v>
      </c>
      <c r="P20" s="124">
        <v>109</v>
      </c>
      <c r="Q20" s="135">
        <v>-7.0000000000000001E-3</v>
      </c>
      <c r="R20" s="127">
        <v>-8.9999999999999993E-3</v>
      </c>
      <c r="S20" s="126">
        <v>3.0000000000000001E-3</v>
      </c>
      <c r="T20" s="128">
        <v>4.0000000000000001E-3</v>
      </c>
    </row>
    <row r="21" spans="1:20" ht="23.1" customHeight="1">
      <c r="A21" s="200"/>
      <c r="B21" s="122" t="s">
        <v>98</v>
      </c>
      <c r="C21" s="123">
        <v>38</v>
      </c>
      <c r="D21" s="124">
        <v>40</v>
      </c>
      <c r="E21" s="125">
        <v>-4.8000000000000001E-2</v>
      </c>
      <c r="F21" s="126">
        <v>-0.05</v>
      </c>
      <c r="G21" s="126">
        <v>1E-3</v>
      </c>
      <c r="H21" s="111">
        <v>2E-3</v>
      </c>
      <c r="I21" s="123">
        <v>91</v>
      </c>
      <c r="J21" s="124">
        <v>85</v>
      </c>
      <c r="K21" s="125">
        <v>7.2999999999999995E-2</v>
      </c>
      <c r="L21" s="126">
        <v>7.0999999999999994E-2</v>
      </c>
      <c r="M21" s="126">
        <v>1E-3</v>
      </c>
      <c r="N21" s="111">
        <v>2E-3</v>
      </c>
      <c r="O21" s="123">
        <v>66</v>
      </c>
      <c r="P21" s="124">
        <v>55</v>
      </c>
      <c r="Q21" s="125">
        <v>0.20300000000000001</v>
      </c>
      <c r="R21" s="126">
        <v>0.2</v>
      </c>
      <c r="S21" s="126">
        <v>2E-3</v>
      </c>
      <c r="T21" s="111">
        <v>2E-3</v>
      </c>
    </row>
    <row r="22" spans="1:20" ht="23.1" customHeight="1">
      <c r="A22" s="200"/>
      <c r="B22" s="122" t="s">
        <v>99</v>
      </c>
      <c r="C22" s="123">
        <v>25</v>
      </c>
      <c r="D22" s="124">
        <v>10</v>
      </c>
      <c r="E22" s="125">
        <v>1.5049999999999999</v>
      </c>
      <c r="F22" s="126">
        <v>1.5</v>
      </c>
      <c r="G22" s="126">
        <v>1E-3</v>
      </c>
      <c r="H22" s="111">
        <v>0</v>
      </c>
      <c r="I22" s="123">
        <v>65</v>
      </c>
      <c r="J22" s="124">
        <v>40</v>
      </c>
      <c r="K22" s="125">
        <v>0.629</v>
      </c>
      <c r="L22" s="126">
        <v>0.625</v>
      </c>
      <c r="M22" s="126">
        <v>1E-3</v>
      </c>
      <c r="N22" s="111">
        <v>1E-3</v>
      </c>
      <c r="O22" s="123">
        <v>36</v>
      </c>
      <c r="P22" s="124">
        <v>30</v>
      </c>
      <c r="Q22" s="125">
        <v>0.20300000000000001</v>
      </c>
      <c r="R22" s="126">
        <v>0.2</v>
      </c>
      <c r="S22" s="126">
        <v>1E-3</v>
      </c>
      <c r="T22" s="111">
        <v>1E-3</v>
      </c>
    </row>
    <row r="23" spans="1:20" ht="23.1" customHeight="1">
      <c r="A23" s="200"/>
      <c r="B23" s="122" t="s">
        <v>100</v>
      </c>
      <c r="C23" s="123">
        <v>69</v>
      </c>
      <c r="D23" s="124">
        <v>113</v>
      </c>
      <c r="E23" s="135">
        <v>-0.38800000000000001</v>
      </c>
      <c r="F23" s="127">
        <v>-0.38900000000000001</v>
      </c>
      <c r="G23" s="126">
        <v>2E-3</v>
      </c>
      <c r="H23" s="111">
        <v>5.0000000000000001E-3</v>
      </c>
      <c r="I23" s="123">
        <v>141</v>
      </c>
      <c r="J23" s="124">
        <v>175</v>
      </c>
      <c r="K23" s="135">
        <v>-0.193</v>
      </c>
      <c r="L23" s="127">
        <v>-0.19400000000000001</v>
      </c>
      <c r="M23" s="127">
        <v>2E-3</v>
      </c>
      <c r="N23" s="111">
        <v>3.0000000000000001E-3</v>
      </c>
      <c r="O23" s="123">
        <v>86</v>
      </c>
      <c r="P23" s="124">
        <v>97</v>
      </c>
      <c r="Q23" s="135">
        <v>-0.111</v>
      </c>
      <c r="R23" s="127">
        <v>-0.113</v>
      </c>
      <c r="S23" s="127">
        <v>2E-3</v>
      </c>
      <c r="T23" s="111">
        <v>4.0000000000000001E-3</v>
      </c>
    </row>
    <row r="24" spans="1:20" ht="23.1" customHeight="1" thickBot="1">
      <c r="A24" s="200"/>
      <c r="B24" s="106" t="s">
        <v>88</v>
      </c>
      <c r="C24" s="129">
        <v>464</v>
      </c>
      <c r="D24" s="130">
        <v>258</v>
      </c>
      <c r="E24" s="136">
        <v>0.80200000000000005</v>
      </c>
      <c r="F24" s="137">
        <v>0.79800000000000004</v>
      </c>
      <c r="G24" s="137">
        <v>1.4E-2</v>
      </c>
      <c r="H24" s="111">
        <v>0.01</v>
      </c>
      <c r="I24" s="129">
        <v>1265</v>
      </c>
      <c r="J24" s="130">
        <v>680</v>
      </c>
      <c r="K24" s="136">
        <v>0.86399999999999999</v>
      </c>
      <c r="L24" s="137">
        <v>0.86</v>
      </c>
      <c r="M24" s="137">
        <v>1.6E-2</v>
      </c>
      <c r="N24" s="111">
        <v>1.2E-2</v>
      </c>
      <c r="O24" s="129">
        <v>658</v>
      </c>
      <c r="P24" s="130">
        <v>389</v>
      </c>
      <c r="Q24" s="136">
        <v>0.69499999999999995</v>
      </c>
      <c r="R24" s="137">
        <v>0.69199999999999995</v>
      </c>
      <c r="S24" s="137">
        <v>1.7000000000000001E-2</v>
      </c>
      <c r="T24" s="111">
        <v>1.4E-2</v>
      </c>
    </row>
    <row r="25" spans="1:20" ht="23.1" customHeight="1" thickTop="1" thickBot="1">
      <c r="A25" s="201"/>
      <c r="B25" s="112" t="s">
        <v>101</v>
      </c>
      <c r="C25" s="113">
        <v>2016</v>
      </c>
      <c r="D25" s="114">
        <v>1513</v>
      </c>
      <c r="E25" s="115">
        <v>0.33500000000000002</v>
      </c>
      <c r="F25" s="116">
        <v>0.33200000000000002</v>
      </c>
      <c r="G25" s="116">
        <v>5.8999999999999997E-2</v>
      </c>
      <c r="H25" s="117">
        <v>6.0999999999999999E-2</v>
      </c>
      <c r="I25" s="113">
        <v>5531</v>
      </c>
      <c r="J25" s="114">
        <v>3744</v>
      </c>
      <c r="K25" s="115">
        <v>0.48099999999999998</v>
      </c>
      <c r="L25" s="116">
        <v>0.47699999999999998</v>
      </c>
      <c r="M25" s="116">
        <v>7.0999999999999994E-2</v>
      </c>
      <c r="N25" s="117">
        <v>6.8000000000000005E-2</v>
      </c>
      <c r="O25" s="113">
        <v>3058</v>
      </c>
      <c r="P25" s="114">
        <v>2209</v>
      </c>
      <c r="Q25" s="115">
        <v>0.38700000000000001</v>
      </c>
      <c r="R25" s="116">
        <v>0.38400000000000001</v>
      </c>
      <c r="S25" s="116">
        <v>7.8E-2</v>
      </c>
      <c r="T25" s="117">
        <v>8.2000000000000003E-2</v>
      </c>
    </row>
    <row r="26" spans="1:20" ht="23.1" customHeight="1" thickTop="1">
      <c r="A26" s="199" t="s">
        <v>102</v>
      </c>
      <c r="B26" s="118" t="s">
        <v>103</v>
      </c>
      <c r="C26" s="119">
        <v>7261</v>
      </c>
      <c r="D26" s="120">
        <v>949</v>
      </c>
      <c r="E26" s="133">
        <v>6.6680000000000001</v>
      </c>
      <c r="F26" s="134">
        <v>6.6509999999999998</v>
      </c>
      <c r="G26" s="134">
        <v>0.21299999999999999</v>
      </c>
      <c r="H26" s="121">
        <v>3.7999999999999999E-2</v>
      </c>
      <c r="I26" s="119">
        <v>15471</v>
      </c>
      <c r="J26" s="120">
        <v>2558</v>
      </c>
      <c r="K26" s="133">
        <v>5.0609999999999999</v>
      </c>
      <c r="L26" s="134">
        <v>5.048</v>
      </c>
      <c r="M26" s="134">
        <v>0.19900000000000001</v>
      </c>
      <c r="N26" s="121">
        <v>4.5999999999999999E-2</v>
      </c>
      <c r="O26" s="119">
        <v>7910</v>
      </c>
      <c r="P26" s="120">
        <v>1213</v>
      </c>
      <c r="Q26" s="133">
        <v>5.5350000000000001</v>
      </c>
      <c r="R26" s="134">
        <v>5.5209999999999999</v>
      </c>
      <c r="S26" s="134">
        <v>0.20200000000000001</v>
      </c>
      <c r="T26" s="121">
        <v>4.4999999999999998E-2</v>
      </c>
    </row>
    <row r="27" spans="1:20" ht="23.1" customHeight="1">
      <c r="A27" s="200"/>
      <c r="B27" s="122" t="s">
        <v>104</v>
      </c>
      <c r="C27" s="123">
        <v>6308</v>
      </c>
      <c r="D27" s="124">
        <v>7430</v>
      </c>
      <c r="E27" s="135">
        <v>-0.14899999999999999</v>
      </c>
      <c r="F27" s="127">
        <v>-0.151</v>
      </c>
      <c r="G27" s="127">
        <v>0.185</v>
      </c>
      <c r="H27" s="128">
        <v>0.29799999999999999</v>
      </c>
      <c r="I27" s="123">
        <v>12211</v>
      </c>
      <c r="J27" s="124">
        <v>13539</v>
      </c>
      <c r="K27" s="135">
        <v>-9.6000000000000002E-2</v>
      </c>
      <c r="L27" s="127">
        <v>-9.8000000000000004E-2</v>
      </c>
      <c r="M27" s="127">
        <v>0.157</v>
      </c>
      <c r="N27" s="128">
        <v>0.245</v>
      </c>
      <c r="O27" s="123">
        <v>5788</v>
      </c>
      <c r="P27" s="124">
        <v>6469</v>
      </c>
      <c r="Q27" s="135">
        <v>-0.10299999999999999</v>
      </c>
      <c r="R27" s="127">
        <v>-0.105</v>
      </c>
      <c r="S27" s="127">
        <v>0.14799999999999999</v>
      </c>
      <c r="T27" s="128">
        <v>0.23899999999999999</v>
      </c>
    </row>
    <row r="28" spans="1:20" ht="23.1" customHeight="1">
      <c r="A28" s="200"/>
      <c r="B28" s="122" t="s">
        <v>105</v>
      </c>
      <c r="C28" s="123">
        <v>1407</v>
      </c>
      <c r="D28" s="124">
        <v>2608</v>
      </c>
      <c r="E28" s="135">
        <v>-0.45900000000000002</v>
      </c>
      <c r="F28" s="127">
        <v>-0.46100000000000002</v>
      </c>
      <c r="G28" s="127">
        <v>4.1000000000000002E-2</v>
      </c>
      <c r="H28" s="128">
        <v>0.105</v>
      </c>
      <c r="I28" s="123">
        <v>3129</v>
      </c>
      <c r="J28" s="124">
        <v>5800</v>
      </c>
      <c r="K28" s="135">
        <v>-0.45900000000000002</v>
      </c>
      <c r="L28" s="127">
        <v>-0.46100000000000002</v>
      </c>
      <c r="M28" s="127">
        <v>0.04</v>
      </c>
      <c r="N28" s="128">
        <v>0.105</v>
      </c>
      <c r="O28" s="123">
        <v>1659</v>
      </c>
      <c r="P28" s="124">
        <v>2740</v>
      </c>
      <c r="Q28" s="135">
        <v>-0.39300000000000002</v>
      </c>
      <c r="R28" s="127">
        <v>-0.39500000000000002</v>
      </c>
      <c r="S28" s="127">
        <v>4.2000000000000003E-2</v>
      </c>
      <c r="T28" s="128">
        <v>0.10100000000000001</v>
      </c>
    </row>
    <row r="29" spans="1:20" ht="23.1" customHeight="1" thickBot="1">
      <c r="A29" s="200"/>
      <c r="B29" s="106" t="s">
        <v>106</v>
      </c>
      <c r="C29" s="129">
        <v>3112</v>
      </c>
      <c r="D29" s="130">
        <v>2296</v>
      </c>
      <c r="E29" s="136">
        <v>0.35799999999999998</v>
      </c>
      <c r="F29" s="137">
        <v>0.35499999999999998</v>
      </c>
      <c r="G29" s="137">
        <v>9.0999999999999998E-2</v>
      </c>
      <c r="H29" s="111">
        <v>9.1999999999999998E-2</v>
      </c>
      <c r="I29" s="129">
        <v>6121</v>
      </c>
      <c r="J29" s="130">
        <v>5971</v>
      </c>
      <c r="K29" s="136">
        <v>2.7E-2</v>
      </c>
      <c r="L29" s="137">
        <v>2.5000000000000001E-2</v>
      </c>
      <c r="M29" s="137">
        <v>7.9000000000000001E-2</v>
      </c>
      <c r="N29" s="111">
        <v>0.108</v>
      </c>
      <c r="O29" s="129">
        <v>3059</v>
      </c>
      <c r="P29" s="130">
        <v>2846</v>
      </c>
      <c r="Q29" s="136">
        <v>7.6999999999999999E-2</v>
      </c>
      <c r="R29" s="137">
        <v>7.4999999999999997E-2</v>
      </c>
      <c r="S29" s="137">
        <v>7.8E-2</v>
      </c>
      <c r="T29" s="111">
        <v>0.105</v>
      </c>
    </row>
    <row r="30" spans="1:20" ht="23.1" customHeight="1" thickTop="1" thickBot="1">
      <c r="A30" s="201"/>
      <c r="B30" s="112" t="s">
        <v>107</v>
      </c>
      <c r="C30" s="113">
        <v>18088</v>
      </c>
      <c r="D30" s="114">
        <v>13283</v>
      </c>
      <c r="E30" s="115">
        <v>0.36499999999999999</v>
      </c>
      <c r="F30" s="116">
        <v>0.36199999999999999</v>
      </c>
      <c r="G30" s="116">
        <v>0.53</v>
      </c>
      <c r="H30" s="117">
        <v>0.53300000000000003</v>
      </c>
      <c r="I30" s="113">
        <v>36932</v>
      </c>
      <c r="J30" s="114">
        <v>27868</v>
      </c>
      <c r="K30" s="115">
        <v>0.32800000000000001</v>
      </c>
      <c r="L30" s="116">
        <v>0.32500000000000001</v>
      </c>
      <c r="M30" s="116">
        <v>0.47399999999999998</v>
      </c>
      <c r="N30" s="117">
        <v>0.505</v>
      </c>
      <c r="O30" s="113">
        <v>18416</v>
      </c>
      <c r="P30" s="114">
        <v>13268</v>
      </c>
      <c r="Q30" s="115">
        <v>0.39100000000000001</v>
      </c>
      <c r="R30" s="116">
        <v>0.38800000000000001</v>
      </c>
      <c r="S30" s="116">
        <v>0.47099999999999997</v>
      </c>
      <c r="T30" s="117">
        <v>0.49099999999999999</v>
      </c>
    </row>
    <row r="31" spans="1:20" ht="23.1" customHeight="1" thickTop="1">
      <c r="A31" s="199" t="s">
        <v>108</v>
      </c>
      <c r="B31" s="118" t="s">
        <v>109</v>
      </c>
      <c r="C31" s="119">
        <v>152</v>
      </c>
      <c r="D31" s="120">
        <v>161</v>
      </c>
      <c r="E31" s="133">
        <v>-5.3999999999999999E-2</v>
      </c>
      <c r="F31" s="134">
        <v>-5.6000000000000001E-2</v>
      </c>
      <c r="G31" s="134">
        <v>4.0000000000000001E-3</v>
      </c>
      <c r="H31" s="121">
        <v>6.0000000000000001E-3</v>
      </c>
      <c r="I31" s="119">
        <v>438</v>
      </c>
      <c r="J31" s="120">
        <v>232</v>
      </c>
      <c r="K31" s="133">
        <v>0.89200000000000002</v>
      </c>
      <c r="L31" s="134">
        <v>0.88800000000000001</v>
      </c>
      <c r="M31" s="134">
        <v>6.0000000000000001E-3</v>
      </c>
      <c r="N31" s="121">
        <v>4.0000000000000001E-3</v>
      </c>
      <c r="O31" s="119">
        <v>232</v>
      </c>
      <c r="P31" s="120">
        <v>103</v>
      </c>
      <c r="Q31" s="133">
        <v>1.2569999999999999</v>
      </c>
      <c r="R31" s="134">
        <v>1.252</v>
      </c>
      <c r="S31" s="134">
        <v>6.0000000000000001E-3</v>
      </c>
      <c r="T31" s="121">
        <v>4.0000000000000001E-3</v>
      </c>
    </row>
    <row r="32" spans="1:20" ht="23.1" customHeight="1">
      <c r="A32" s="200"/>
      <c r="B32" s="122" t="s">
        <v>110</v>
      </c>
      <c r="C32" s="123">
        <v>45</v>
      </c>
      <c r="D32" s="124">
        <v>136</v>
      </c>
      <c r="E32" s="135">
        <v>-0.66800000000000004</v>
      </c>
      <c r="F32" s="127">
        <v>-0.66900000000000004</v>
      </c>
      <c r="G32" s="126">
        <v>1E-3</v>
      </c>
      <c r="H32" s="111">
        <v>5.0000000000000001E-3</v>
      </c>
      <c r="I32" s="123">
        <v>94</v>
      </c>
      <c r="J32" s="124">
        <v>166</v>
      </c>
      <c r="K32" s="135">
        <v>-0.432</v>
      </c>
      <c r="L32" s="127">
        <v>-0.434</v>
      </c>
      <c r="M32" s="127">
        <v>1E-3</v>
      </c>
      <c r="N32" s="111">
        <v>3.0000000000000001E-3</v>
      </c>
      <c r="O32" s="123">
        <v>50</v>
      </c>
      <c r="P32" s="124">
        <v>82</v>
      </c>
      <c r="Q32" s="135">
        <v>-0.38900000000000001</v>
      </c>
      <c r="R32" s="127">
        <v>-0.39</v>
      </c>
      <c r="S32" s="127">
        <v>1E-3</v>
      </c>
      <c r="T32" s="111">
        <v>3.0000000000000001E-3</v>
      </c>
    </row>
    <row r="33" spans="1:20" ht="23.1" customHeight="1">
      <c r="A33" s="200"/>
      <c r="B33" s="122" t="s">
        <v>111</v>
      </c>
      <c r="C33" s="123">
        <v>652</v>
      </c>
      <c r="D33" s="124">
        <v>462</v>
      </c>
      <c r="E33" s="135">
        <v>0.41399999999999998</v>
      </c>
      <c r="F33" s="127">
        <v>0.41099999999999998</v>
      </c>
      <c r="G33" s="127">
        <v>1.9E-2</v>
      </c>
      <c r="H33" s="111">
        <v>1.9E-2</v>
      </c>
      <c r="I33" s="123">
        <v>1219</v>
      </c>
      <c r="J33" s="124">
        <v>858</v>
      </c>
      <c r="K33" s="135">
        <v>0.42399999999999999</v>
      </c>
      <c r="L33" s="127">
        <v>0.42099999999999999</v>
      </c>
      <c r="M33" s="127">
        <v>1.6E-2</v>
      </c>
      <c r="N33" s="111">
        <v>1.6E-2</v>
      </c>
      <c r="O33" s="123">
        <v>648</v>
      </c>
      <c r="P33" s="124">
        <v>378</v>
      </c>
      <c r="Q33" s="135">
        <v>0.71799999999999997</v>
      </c>
      <c r="R33" s="127">
        <v>0.71399999999999997</v>
      </c>
      <c r="S33" s="127">
        <v>1.7000000000000001E-2</v>
      </c>
      <c r="T33" s="111">
        <v>1.4E-2</v>
      </c>
    </row>
    <row r="34" spans="1:20" ht="23.1" customHeight="1">
      <c r="A34" s="200"/>
      <c r="B34" s="122" t="s">
        <v>112</v>
      </c>
      <c r="C34" s="123">
        <v>660</v>
      </c>
      <c r="D34" s="124">
        <v>461</v>
      </c>
      <c r="E34" s="125">
        <v>0.435</v>
      </c>
      <c r="F34" s="126">
        <v>0.432</v>
      </c>
      <c r="G34" s="126">
        <v>1.9E-2</v>
      </c>
      <c r="H34" s="111">
        <v>1.9E-2</v>
      </c>
      <c r="I34" s="123">
        <v>1331</v>
      </c>
      <c r="J34" s="124">
        <v>1027</v>
      </c>
      <c r="K34" s="125">
        <v>0.29899999999999999</v>
      </c>
      <c r="L34" s="126">
        <v>0.29599999999999999</v>
      </c>
      <c r="M34" s="126">
        <v>1.7000000000000001E-2</v>
      </c>
      <c r="N34" s="111">
        <v>1.9E-2</v>
      </c>
      <c r="O34" s="123">
        <v>640</v>
      </c>
      <c r="P34" s="124">
        <v>462</v>
      </c>
      <c r="Q34" s="125">
        <v>0.38800000000000001</v>
      </c>
      <c r="R34" s="126">
        <v>0.38500000000000001</v>
      </c>
      <c r="S34" s="126">
        <v>1.6E-2</v>
      </c>
      <c r="T34" s="111">
        <v>1.7000000000000001E-2</v>
      </c>
    </row>
    <row r="35" spans="1:20" ht="23.1" customHeight="1">
      <c r="A35" s="200"/>
      <c r="B35" s="122" t="s">
        <v>113</v>
      </c>
      <c r="C35" s="123">
        <v>292</v>
      </c>
      <c r="D35" s="124">
        <v>712</v>
      </c>
      <c r="E35" s="135">
        <v>-0.58899999999999997</v>
      </c>
      <c r="F35" s="127">
        <v>-0.59</v>
      </c>
      <c r="G35" s="126">
        <v>8.9999999999999993E-3</v>
      </c>
      <c r="H35" s="111">
        <v>2.9000000000000001E-2</v>
      </c>
      <c r="I35" s="123">
        <v>706</v>
      </c>
      <c r="J35" s="124">
        <v>1175</v>
      </c>
      <c r="K35" s="135">
        <v>-0.39800000000000002</v>
      </c>
      <c r="L35" s="127">
        <v>-0.39900000000000002</v>
      </c>
      <c r="M35" s="127">
        <v>8.9999999999999993E-3</v>
      </c>
      <c r="N35" s="111">
        <v>2.1000000000000001E-2</v>
      </c>
      <c r="O35" s="123">
        <v>335</v>
      </c>
      <c r="P35" s="124">
        <v>603</v>
      </c>
      <c r="Q35" s="135">
        <v>-0.443</v>
      </c>
      <c r="R35" s="127">
        <v>-0.44400000000000001</v>
      </c>
      <c r="S35" s="127">
        <v>8.9999999999999993E-3</v>
      </c>
      <c r="T35" s="111">
        <v>2.1999999999999999E-2</v>
      </c>
    </row>
    <row r="36" spans="1:20" ht="23.1" customHeight="1">
      <c r="A36" s="200"/>
      <c r="B36" s="122" t="s">
        <v>114</v>
      </c>
      <c r="C36" s="123">
        <v>1077</v>
      </c>
      <c r="D36" s="124">
        <v>1288</v>
      </c>
      <c r="E36" s="135">
        <v>-0.16200000000000001</v>
      </c>
      <c r="F36" s="127">
        <v>-0.16400000000000001</v>
      </c>
      <c r="G36" s="127">
        <v>3.2000000000000001E-2</v>
      </c>
      <c r="H36" s="111">
        <v>5.1999999999999998E-2</v>
      </c>
      <c r="I36" s="123">
        <v>2671</v>
      </c>
      <c r="J36" s="124">
        <v>3005</v>
      </c>
      <c r="K36" s="135">
        <v>-0.109</v>
      </c>
      <c r="L36" s="127">
        <v>-0.111</v>
      </c>
      <c r="M36" s="127">
        <v>3.4000000000000002E-2</v>
      </c>
      <c r="N36" s="111">
        <v>5.3999999999999999E-2</v>
      </c>
      <c r="O36" s="123">
        <v>1300</v>
      </c>
      <c r="P36" s="124">
        <v>1461</v>
      </c>
      <c r="Q36" s="135">
        <v>-0.108</v>
      </c>
      <c r="R36" s="127">
        <v>-0.11</v>
      </c>
      <c r="S36" s="127">
        <v>3.3000000000000002E-2</v>
      </c>
      <c r="T36" s="111">
        <v>5.3999999999999999E-2</v>
      </c>
    </row>
    <row r="37" spans="1:20" ht="23.1" customHeight="1">
      <c r="A37" s="200"/>
      <c r="B37" s="106" t="s">
        <v>115</v>
      </c>
      <c r="C37" s="123">
        <v>157</v>
      </c>
      <c r="D37" s="124">
        <v>80</v>
      </c>
      <c r="E37" s="135">
        <v>0.96699999999999997</v>
      </c>
      <c r="F37" s="127">
        <v>0.96299999999999997</v>
      </c>
      <c r="G37" s="126">
        <v>5.0000000000000001E-3</v>
      </c>
      <c r="H37" s="111">
        <v>3.0000000000000001E-3</v>
      </c>
      <c r="I37" s="123">
        <v>514</v>
      </c>
      <c r="J37" s="124">
        <v>117</v>
      </c>
      <c r="K37" s="135">
        <v>3.403</v>
      </c>
      <c r="L37" s="127">
        <v>3.3929999999999998</v>
      </c>
      <c r="M37" s="126">
        <v>7.0000000000000001E-3</v>
      </c>
      <c r="N37" s="111">
        <v>2E-3</v>
      </c>
      <c r="O37" s="123">
        <v>282</v>
      </c>
      <c r="P37" s="124">
        <v>72</v>
      </c>
      <c r="Q37" s="135">
        <v>2.9249999999999998</v>
      </c>
      <c r="R37" s="127">
        <v>2.9169999999999998</v>
      </c>
      <c r="S37" s="126">
        <v>7.0000000000000001E-3</v>
      </c>
      <c r="T37" s="111">
        <v>3.0000000000000001E-3</v>
      </c>
    </row>
    <row r="38" spans="1:20" ht="23.1" customHeight="1" thickBot="1">
      <c r="A38" s="200"/>
      <c r="B38" s="106" t="s">
        <v>88</v>
      </c>
      <c r="C38" s="129">
        <v>132</v>
      </c>
      <c r="D38" s="130">
        <v>138</v>
      </c>
      <c r="E38" s="136">
        <v>-4.1000000000000002E-2</v>
      </c>
      <c r="F38" s="137">
        <v>-4.2999999999999997E-2</v>
      </c>
      <c r="G38" s="137">
        <v>4.0000000000000001E-3</v>
      </c>
      <c r="H38" s="111">
        <v>6.0000000000000001E-3</v>
      </c>
      <c r="I38" s="129">
        <v>337</v>
      </c>
      <c r="J38" s="130">
        <v>235</v>
      </c>
      <c r="K38" s="136">
        <v>0.437</v>
      </c>
      <c r="L38" s="137">
        <v>0.434</v>
      </c>
      <c r="M38" s="137">
        <v>4.0000000000000001E-3</v>
      </c>
      <c r="N38" s="111">
        <v>4.0000000000000001E-3</v>
      </c>
      <c r="O38" s="129">
        <v>185</v>
      </c>
      <c r="P38" s="130">
        <v>130</v>
      </c>
      <c r="Q38" s="136">
        <v>0.42599999999999999</v>
      </c>
      <c r="R38" s="137">
        <v>0.42299999999999999</v>
      </c>
      <c r="S38" s="137">
        <v>5.0000000000000001E-3</v>
      </c>
      <c r="T38" s="111">
        <v>5.0000000000000001E-3</v>
      </c>
    </row>
    <row r="39" spans="1:20" ht="23.1" customHeight="1" thickTop="1" thickBot="1">
      <c r="A39" s="201"/>
      <c r="B39" s="112" t="s">
        <v>116</v>
      </c>
      <c r="C39" s="113">
        <v>3167</v>
      </c>
      <c r="D39" s="114">
        <v>3438</v>
      </c>
      <c r="E39" s="116">
        <v>-7.6999999999999999E-2</v>
      </c>
      <c r="F39" s="116">
        <v>-7.9000000000000001E-2</v>
      </c>
      <c r="G39" s="116">
        <v>9.2999999999999999E-2</v>
      </c>
      <c r="H39" s="117">
        <v>0.13800000000000001</v>
      </c>
      <c r="I39" s="113">
        <v>7310</v>
      </c>
      <c r="J39" s="114">
        <v>6815</v>
      </c>
      <c r="K39" s="116">
        <v>7.4999999999999997E-2</v>
      </c>
      <c r="L39" s="116">
        <v>7.2999999999999995E-2</v>
      </c>
      <c r="M39" s="116">
        <v>9.4E-2</v>
      </c>
      <c r="N39" s="117">
        <v>0.123</v>
      </c>
      <c r="O39" s="113">
        <v>3672</v>
      </c>
      <c r="P39" s="114">
        <v>3291</v>
      </c>
      <c r="Q39" s="116">
        <v>0.11799999999999999</v>
      </c>
      <c r="R39" s="116">
        <v>0.11600000000000001</v>
      </c>
      <c r="S39" s="116">
        <v>9.4E-2</v>
      </c>
      <c r="T39" s="117">
        <v>0.122</v>
      </c>
    </row>
    <row r="40" spans="1:20" ht="23.1" customHeight="1" thickTop="1">
      <c r="A40" s="199" t="s">
        <v>117</v>
      </c>
      <c r="B40" s="118" t="s">
        <v>118</v>
      </c>
      <c r="C40" s="119">
        <v>35</v>
      </c>
      <c r="D40" s="120">
        <v>55</v>
      </c>
      <c r="E40" s="138">
        <v>-0.36199999999999999</v>
      </c>
      <c r="F40" s="139">
        <v>-0.36399999999999999</v>
      </c>
      <c r="G40" s="139">
        <v>1E-3</v>
      </c>
      <c r="H40" s="121">
        <v>2E-3</v>
      </c>
      <c r="I40" s="119">
        <v>74</v>
      </c>
      <c r="J40" s="120">
        <v>96</v>
      </c>
      <c r="K40" s="138">
        <v>-0.22700000000000001</v>
      </c>
      <c r="L40" s="139">
        <v>-0.22900000000000001</v>
      </c>
      <c r="M40" s="139">
        <v>1E-3</v>
      </c>
      <c r="N40" s="121">
        <v>2E-3</v>
      </c>
      <c r="O40" s="119">
        <v>49</v>
      </c>
      <c r="P40" s="120">
        <v>62</v>
      </c>
      <c r="Q40" s="138">
        <v>-0.20799999999999999</v>
      </c>
      <c r="R40" s="139">
        <v>-0.21</v>
      </c>
      <c r="S40" s="139">
        <v>1E-3</v>
      </c>
      <c r="T40" s="121">
        <v>2E-3</v>
      </c>
    </row>
    <row r="41" spans="1:20" ht="23.1" customHeight="1">
      <c r="A41" s="200"/>
      <c r="B41" s="122" t="s">
        <v>119</v>
      </c>
      <c r="C41" s="123">
        <v>12</v>
      </c>
      <c r="D41" s="124">
        <v>33</v>
      </c>
      <c r="E41" s="125">
        <v>-0.63600000000000001</v>
      </c>
      <c r="F41" s="126">
        <v>-0.63600000000000001</v>
      </c>
      <c r="G41" s="126">
        <v>0</v>
      </c>
      <c r="H41" s="111">
        <v>1E-3</v>
      </c>
      <c r="I41" s="123">
        <v>23</v>
      </c>
      <c r="J41" s="174">
        <v>81</v>
      </c>
      <c r="K41" s="125">
        <v>-0.71499999999999997</v>
      </c>
      <c r="L41" s="126">
        <v>-0.71599999999999997</v>
      </c>
      <c r="M41" s="126">
        <v>0</v>
      </c>
      <c r="N41" s="111">
        <v>1E-3</v>
      </c>
      <c r="O41" s="123">
        <v>10</v>
      </c>
      <c r="P41" s="124">
        <v>32</v>
      </c>
      <c r="Q41" s="125">
        <v>-0.68700000000000006</v>
      </c>
      <c r="R41" s="126">
        <v>-0.68700000000000006</v>
      </c>
      <c r="S41" s="126">
        <v>0</v>
      </c>
      <c r="T41" s="111">
        <v>1E-3</v>
      </c>
    </row>
    <row r="42" spans="1:20" ht="23.1" customHeight="1">
      <c r="A42" s="200"/>
      <c r="B42" s="140" t="s">
        <v>120</v>
      </c>
      <c r="C42" s="123">
        <v>79</v>
      </c>
      <c r="D42" s="124">
        <v>42</v>
      </c>
      <c r="E42" s="125">
        <v>0.88500000000000001</v>
      </c>
      <c r="F42" s="126">
        <v>0.88100000000000001</v>
      </c>
      <c r="G42" s="126">
        <v>2E-3</v>
      </c>
      <c r="H42" s="111">
        <v>2E-3</v>
      </c>
      <c r="I42" s="123">
        <v>170</v>
      </c>
      <c r="J42" s="124">
        <v>94</v>
      </c>
      <c r="K42" s="125">
        <v>0.81200000000000006</v>
      </c>
      <c r="L42" s="126">
        <v>0.80900000000000005</v>
      </c>
      <c r="M42" s="126">
        <v>2E-3</v>
      </c>
      <c r="N42" s="111">
        <v>2E-3</v>
      </c>
      <c r="O42" s="123">
        <v>87</v>
      </c>
      <c r="P42" s="124">
        <v>53</v>
      </c>
      <c r="Q42" s="125">
        <v>0.64500000000000002</v>
      </c>
      <c r="R42" s="126">
        <v>0.64200000000000002</v>
      </c>
      <c r="S42" s="126">
        <v>2E-3</v>
      </c>
      <c r="T42" s="111">
        <v>2E-3</v>
      </c>
    </row>
    <row r="43" spans="1:20" ht="23.1" customHeight="1">
      <c r="A43" s="200"/>
      <c r="B43" s="122" t="s">
        <v>121</v>
      </c>
      <c r="C43" s="123">
        <v>40</v>
      </c>
      <c r="D43" s="124">
        <v>39</v>
      </c>
      <c r="E43" s="125">
        <v>2.8000000000000001E-2</v>
      </c>
      <c r="F43" s="126">
        <v>2.5999999999999999E-2</v>
      </c>
      <c r="G43" s="126">
        <v>1E-3</v>
      </c>
      <c r="H43" s="111">
        <v>2E-3</v>
      </c>
      <c r="I43" s="123">
        <v>85</v>
      </c>
      <c r="J43" s="124">
        <v>58</v>
      </c>
      <c r="K43" s="125">
        <v>0.46899999999999997</v>
      </c>
      <c r="L43" s="126">
        <v>0.46600000000000003</v>
      </c>
      <c r="M43" s="126">
        <v>1E-3</v>
      </c>
      <c r="N43" s="111">
        <v>1E-3</v>
      </c>
      <c r="O43" s="123">
        <v>46</v>
      </c>
      <c r="P43" s="124">
        <v>40</v>
      </c>
      <c r="Q43" s="125">
        <v>0.153</v>
      </c>
      <c r="R43" s="126">
        <v>0.15</v>
      </c>
      <c r="S43" s="126">
        <v>1E-3</v>
      </c>
      <c r="T43" s="111">
        <v>1E-3</v>
      </c>
    </row>
    <row r="44" spans="1:20" ht="23.1" customHeight="1">
      <c r="A44" s="200"/>
      <c r="B44" s="122" t="s">
        <v>122</v>
      </c>
      <c r="C44" s="123">
        <v>29</v>
      </c>
      <c r="D44" s="124">
        <v>6</v>
      </c>
      <c r="E44" s="125">
        <v>3.8439999999999999</v>
      </c>
      <c r="F44" s="126">
        <v>3.8330000000000002</v>
      </c>
      <c r="G44" s="126">
        <v>1E-3</v>
      </c>
      <c r="H44" s="111">
        <v>0</v>
      </c>
      <c r="I44" s="123">
        <v>69</v>
      </c>
      <c r="J44" s="124">
        <v>14</v>
      </c>
      <c r="K44" s="125">
        <v>3.9390000000000001</v>
      </c>
      <c r="L44" s="126">
        <v>3.9289999999999998</v>
      </c>
      <c r="M44" s="126">
        <v>1E-3</v>
      </c>
      <c r="N44" s="111">
        <v>0</v>
      </c>
      <c r="O44" s="123">
        <v>25</v>
      </c>
      <c r="P44" s="124">
        <v>8</v>
      </c>
      <c r="Q44" s="125">
        <v>2.1320000000000001</v>
      </c>
      <c r="R44" s="126">
        <v>2.125</v>
      </c>
      <c r="S44" s="126">
        <v>1E-3</v>
      </c>
      <c r="T44" s="111">
        <v>0</v>
      </c>
    </row>
    <row r="45" spans="1:20" ht="23.1" customHeight="1" thickBot="1">
      <c r="A45" s="200"/>
      <c r="B45" s="141" t="s">
        <v>88</v>
      </c>
      <c r="C45" s="129">
        <v>128</v>
      </c>
      <c r="D45" s="130">
        <v>90</v>
      </c>
      <c r="E45" s="175">
        <v>0.42499999999999999</v>
      </c>
      <c r="F45" s="176">
        <v>0.42199999999999999</v>
      </c>
      <c r="G45" s="176">
        <v>4.0000000000000001E-3</v>
      </c>
      <c r="H45" s="111">
        <v>4.0000000000000001E-3</v>
      </c>
      <c r="I45" s="129">
        <v>377</v>
      </c>
      <c r="J45" s="130">
        <v>254</v>
      </c>
      <c r="K45" s="142">
        <v>0.48799999999999999</v>
      </c>
      <c r="L45" s="137">
        <v>0.48399999999999999</v>
      </c>
      <c r="M45" s="137">
        <v>5.0000000000000001E-3</v>
      </c>
      <c r="N45" s="111">
        <v>5.0000000000000001E-3</v>
      </c>
      <c r="O45" s="129">
        <v>217</v>
      </c>
      <c r="P45" s="130">
        <v>142</v>
      </c>
      <c r="Q45" s="142">
        <v>0.53200000000000003</v>
      </c>
      <c r="R45" s="137">
        <v>0.52800000000000002</v>
      </c>
      <c r="S45" s="137">
        <v>6.0000000000000001E-3</v>
      </c>
      <c r="T45" s="111">
        <v>5.0000000000000001E-3</v>
      </c>
    </row>
    <row r="46" spans="1:20" ht="23.1" customHeight="1" thickTop="1" thickBot="1">
      <c r="A46" s="201"/>
      <c r="B46" s="112" t="s">
        <v>123</v>
      </c>
      <c r="C46" s="113">
        <v>323</v>
      </c>
      <c r="D46" s="114">
        <v>265</v>
      </c>
      <c r="E46" s="145">
        <v>0.222</v>
      </c>
      <c r="F46" s="145">
        <v>0.219</v>
      </c>
      <c r="G46" s="116">
        <v>8.9999999999999993E-3</v>
      </c>
      <c r="H46" s="117">
        <v>1.0999999999999999E-2</v>
      </c>
      <c r="I46" s="113">
        <v>798</v>
      </c>
      <c r="J46" s="114">
        <v>597</v>
      </c>
      <c r="K46" s="116">
        <v>0.34</v>
      </c>
      <c r="L46" s="116">
        <v>0.33700000000000002</v>
      </c>
      <c r="M46" s="116">
        <v>0.01</v>
      </c>
      <c r="N46" s="117">
        <v>1.0999999999999999E-2</v>
      </c>
      <c r="O46" s="113">
        <v>434</v>
      </c>
      <c r="P46" s="114">
        <v>337</v>
      </c>
      <c r="Q46" s="116">
        <v>0.29099999999999998</v>
      </c>
      <c r="R46" s="116">
        <v>0.28799999999999998</v>
      </c>
      <c r="S46" s="116">
        <v>1.0999999999999999E-2</v>
      </c>
      <c r="T46" s="117">
        <v>1.2E-2</v>
      </c>
    </row>
    <row r="47" spans="1:20" ht="23.1" customHeight="1" thickTop="1">
      <c r="A47" s="199" t="s">
        <v>124</v>
      </c>
      <c r="B47" s="118" t="s">
        <v>125</v>
      </c>
      <c r="C47" s="119">
        <v>2847</v>
      </c>
      <c r="D47" s="120">
        <v>1698</v>
      </c>
      <c r="E47" s="188">
        <v>0.68</v>
      </c>
      <c r="F47" s="188">
        <v>0.67700000000000005</v>
      </c>
      <c r="G47" s="134">
        <v>8.3000000000000004E-2</v>
      </c>
      <c r="H47" s="143">
        <v>6.8000000000000005E-2</v>
      </c>
      <c r="I47" s="119">
        <v>8150</v>
      </c>
      <c r="J47" s="120">
        <v>4106</v>
      </c>
      <c r="K47" s="134">
        <v>0.98899999999999999</v>
      </c>
      <c r="L47" s="134">
        <v>0.98499999999999999</v>
      </c>
      <c r="M47" s="134">
        <v>0.105</v>
      </c>
      <c r="N47" s="143">
        <v>7.3999999999999996E-2</v>
      </c>
      <c r="O47" s="119">
        <v>3833</v>
      </c>
      <c r="P47" s="120">
        <v>1894</v>
      </c>
      <c r="Q47" s="134">
        <v>1.028</v>
      </c>
      <c r="R47" s="134">
        <v>1.024</v>
      </c>
      <c r="S47" s="134">
        <v>9.8000000000000004E-2</v>
      </c>
      <c r="T47" s="143">
        <v>7.0000000000000007E-2</v>
      </c>
    </row>
    <row r="48" spans="1:20" ht="23.1" customHeight="1">
      <c r="A48" s="200"/>
      <c r="B48" s="141" t="s">
        <v>126</v>
      </c>
      <c r="C48" s="123">
        <v>153</v>
      </c>
      <c r="D48" s="124">
        <v>86</v>
      </c>
      <c r="E48" s="125">
        <v>0.78300000000000003</v>
      </c>
      <c r="F48" s="126">
        <v>0.77900000000000003</v>
      </c>
      <c r="G48" s="126">
        <v>4.0000000000000001E-3</v>
      </c>
      <c r="H48" s="111">
        <v>3.0000000000000001E-3</v>
      </c>
      <c r="I48" s="123">
        <v>469</v>
      </c>
      <c r="J48" s="124">
        <v>241</v>
      </c>
      <c r="K48" s="125">
        <v>0.95</v>
      </c>
      <c r="L48" s="126">
        <v>0.94599999999999995</v>
      </c>
      <c r="M48" s="126">
        <v>6.0000000000000001E-3</v>
      </c>
      <c r="N48" s="111">
        <v>4.0000000000000001E-3</v>
      </c>
      <c r="O48" s="123">
        <v>228</v>
      </c>
      <c r="P48" s="124">
        <v>113</v>
      </c>
      <c r="Q48" s="125">
        <v>1.022</v>
      </c>
      <c r="R48" s="126">
        <v>1.018</v>
      </c>
      <c r="S48" s="126">
        <v>6.0000000000000001E-3</v>
      </c>
      <c r="T48" s="111">
        <v>4.0000000000000001E-3</v>
      </c>
    </row>
    <row r="49" spans="1:20" ht="23.1" customHeight="1" thickBot="1">
      <c r="A49" s="200"/>
      <c r="B49" s="106" t="s">
        <v>88</v>
      </c>
      <c r="C49" s="129">
        <v>4</v>
      </c>
      <c r="D49" s="130">
        <v>14</v>
      </c>
      <c r="E49" s="175">
        <v>-0.71399999999999997</v>
      </c>
      <c r="F49" s="176">
        <v>-0.71399999999999997</v>
      </c>
      <c r="G49" s="176">
        <v>0</v>
      </c>
      <c r="H49" s="111">
        <v>1E-3</v>
      </c>
      <c r="I49" s="129">
        <v>10</v>
      </c>
      <c r="J49" s="130">
        <v>14</v>
      </c>
      <c r="K49" s="175">
        <v>-0.28399999999999997</v>
      </c>
      <c r="L49" s="176">
        <v>-0.28599999999999998</v>
      </c>
      <c r="M49" s="176">
        <v>0</v>
      </c>
      <c r="N49" s="111">
        <v>0</v>
      </c>
      <c r="O49" s="129">
        <v>5</v>
      </c>
      <c r="P49" s="130">
        <v>7</v>
      </c>
      <c r="Q49" s="175">
        <v>-0.28399999999999997</v>
      </c>
      <c r="R49" s="176">
        <v>-0.28599999999999998</v>
      </c>
      <c r="S49" s="176">
        <v>0</v>
      </c>
      <c r="T49" s="111">
        <v>0</v>
      </c>
    </row>
    <row r="50" spans="1:20" ht="23.1" customHeight="1" thickTop="1" thickBot="1">
      <c r="A50" s="201"/>
      <c r="B50" s="112" t="s">
        <v>127</v>
      </c>
      <c r="C50" s="113">
        <v>3004</v>
      </c>
      <c r="D50" s="114">
        <v>1798</v>
      </c>
      <c r="E50" s="116">
        <v>0.67400000000000004</v>
      </c>
      <c r="F50" s="116">
        <v>0.67100000000000004</v>
      </c>
      <c r="G50" s="116">
        <v>8.7999999999999995E-2</v>
      </c>
      <c r="H50" s="117">
        <v>7.1999999999999995E-2</v>
      </c>
      <c r="I50" s="113">
        <v>8629</v>
      </c>
      <c r="J50" s="114">
        <v>4361</v>
      </c>
      <c r="K50" s="116">
        <v>0.98299999999999998</v>
      </c>
      <c r="L50" s="116">
        <v>0.97899999999999998</v>
      </c>
      <c r="M50" s="116">
        <v>0.111</v>
      </c>
      <c r="N50" s="117">
        <v>7.9000000000000001E-2</v>
      </c>
      <c r="O50" s="113">
        <v>4066</v>
      </c>
      <c r="P50" s="114">
        <v>2014</v>
      </c>
      <c r="Q50" s="116">
        <v>1.0229999999999999</v>
      </c>
      <c r="R50" s="116">
        <v>1.0189999999999999</v>
      </c>
      <c r="S50" s="116">
        <v>0.104</v>
      </c>
      <c r="T50" s="117">
        <v>7.3999999999999996E-2</v>
      </c>
    </row>
    <row r="51" spans="1:20" ht="23.1" customHeight="1" thickTop="1" thickBot="1">
      <c r="A51" s="264" t="s">
        <v>128</v>
      </c>
      <c r="B51" s="265"/>
      <c r="C51" s="146">
        <v>40</v>
      </c>
      <c r="D51" s="147">
        <v>21</v>
      </c>
      <c r="E51" s="148">
        <v>0.90900000000000003</v>
      </c>
      <c r="F51" s="149">
        <v>0.90500000000000003</v>
      </c>
      <c r="G51" s="189">
        <v>1E-3</v>
      </c>
      <c r="H51" s="150">
        <v>1E-3</v>
      </c>
      <c r="I51" s="146">
        <v>90</v>
      </c>
      <c r="J51" s="147">
        <v>56</v>
      </c>
      <c r="K51" s="148">
        <v>0.61099999999999999</v>
      </c>
      <c r="L51" s="149">
        <v>0.60699999999999998</v>
      </c>
      <c r="M51" s="149">
        <v>1E-3</v>
      </c>
      <c r="N51" s="150">
        <v>1E-3</v>
      </c>
      <c r="O51" s="146">
        <v>52</v>
      </c>
      <c r="P51" s="147">
        <v>26</v>
      </c>
      <c r="Q51" s="148">
        <v>1.004</v>
      </c>
      <c r="R51" s="149">
        <v>1</v>
      </c>
      <c r="S51" s="149">
        <v>1E-3</v>
      </c>
      <c r="T51" s="150">
        <v>1E-3</v>
      </c>
    </row>
    <row r="52" spans="1:20" ht="23.1" customHeight="1" thickTop="1" thickBot="1">
      <c r="A52" s="264" t="s">
        <v>129</v>
      </c>
      <c r="B52" s="265"/>
      <c r="C52" s="146">
        <v>404</v>
      </c>
      <c r="D52" s="147">
        <v>292</v>
      </c>
      <c r="E52" s="148">
        <v>0.38700000000000001</v>
      </c>
      <c r="F52" s="151">
        <v>0.38400000000000001</v>
      </c>
      <c r="G52" s="151">
        <v>1.2E-2</v>
      </c>
      <c r="H52" s="121">
        <v>1.2E-2</v>
      </c>
      <c r="I52" s="146">
        <v>991</v>
      </c>
      <c r="J52" s="147">
        <v>751</v>
      </c>
      <c r="K52" s="148">
        <v>0.32200000000000001</v>
      </c>
      <c r="L52" s="151">
        <v>0.32</v>
      </c>
      <c r="M52" s="151">
        <v>1.2999999999999999E-2</v>
      </c>
      <c r="N52" s="121">
        <v>1.4E-2</v>
      </c>
      <c r="O52" s="146">
        <v>553</v>
      </c>
      <c r="P52" s="147">
        <v>440</v>
      </c>
      <c r="Q52" s="148">
        <v>0.26</v>
      </c>
      <c r="R52" s="151">
        <v>0.25700000000000001</v>
      </c>
      <c r="S52" s="151">
        <v>1.4E-2</v>
      </c>
      <c r="T52" s="121">
        <v>1.6E-2</v>
      </c>
    </row>
    <row r="53" spans="1:20" ht="23.1" customHeight="1" thickTop="1" thickBot="1">
      <c r="A53" s="264" t="s">
        <v>130</v>
      </c>
      <c r="B53" s="265"/>
      <c r="C53" s="113">
        <v>34120</v>
      </c>
      <c r="D53" s="114">
        <v>24917</v>
      </c>
      <c r="E53" s="115">
        <v>0.372</v>
      </c>
      <c r="F53" s="116">
        <v>0.36899999999999999</v>
      </c>
      <c r="G53" s="152"/>
      <c r="H53" s="152"/>
      <c r="I53" s="113">
        <v>77883</v>
      </c>
      <c r="J53" s="114">
        <v>55199</v>
      </c>
      <c r="K53" s="115">
        <v>0.41399999999999998</v>
      </c>
      <c r="L53" s="116">
        <v>0.41099999999999998</v>
      </c>
      <c r="M53" s="152"/>
      <c r="N53" s="152"/>
      <c r="O53" s="113">
        <v>39135</v>
      </c>
      <c r="P53" s="114">
        <v>27036</v>
      </c>
      <c r="Q53" s="115">
        <v>0.45100000000000001</v>
      </c>
      <c r="R53" s="116">
        <v>0.44800000000000001</v>
      </c>
      <c r="S53" s="152"/>
      <c r="T53" s="185"/>
    </row>
    <row r="54" spans="1:20" ht="23.1" customHeight="1" thickTop="1" thickBot="1">
      <c r="A54" s="266" t="s">
        <v>131</v>
      </c>
      <c r="B54" s="267"/>
      <c r="C54" s="153">
        <v>71983</v>
      </c>
      <c r="D54" s="154">
        <v>74297</v>
      </c>
      <c r="E54" s="155">
        <v>-2.9000000000000001E-2</v>
      </c>
      <c r="F54" s="156">
        <v>-3.1E-2</v>
      </c>
      <c r="G54" s="157"/>
      <c r="H54" s="158"/>
      <c r="I54" s="153">
        <v>113106</v>
      </c>
      <c r="J54" s="154">
        <v>118616</v>
      </c>
      <c r="K54" s="155">
        <v>-4.3999999999999997E-2</v>
      </c>
      <c r="L54" s="156">
        <v>-4.5999999999999999E-2</v>
      </c>
      <c r="M54" s="157"/>
      <c r="N54" s="158"/>
      <c r="O54" s="153">
        <v>65508</v>
      </c>
      <c r="P54" s="154">
        <v>68206</v>
      </c>
      <c r="Q54" s="155">
        <v>-3.6999999999999998E-2</v>
      </c>
      <c r="R54" s="156">
        <v>-0.04</v>
      </c>
      <c r="S54" s="157"/>
      <c r="T54" s="186"/>
    </row>
    <row r="55" spans="1:20" s="5" customFormat="1" ht="23.1" customHeight="1" thickBot="1">
      <c r="A55" s="268" t="s">
        <v>132</v>
      </c>
      <c r="B55" s="269"/>
      <c r="C55" s="159">
        <v>106103</v>
      </c>
      <c r="D55" s="160">
        <v>99214</v>
      </c>
      <c r="E55" s="161">
        <v>7.1999999999999995E-2</v>
      </c>
      <c r="F55" s="162">
        <v>6.9000000000000006E-2</v>
      </c>
      <c r="G55" s="163"/>
      <c r="H55" s="164"/>
      <c r="I55" s="159">
        <v>190989</v>
      </c>
      <c r="J55" s="160">
        <v>173815</v>
      </c>
      <c r="K55" s="161">
        <v>0.10100000000000001</v>
      </c>
      <c r="L55" s="162">
        <v>9.9000000000000005E-2</v>
      </c>
      <c r="M55" s="162"/>
      <c r="N55" s="177"/>
      <c r="O55" s="159">
        <v>104643</v>
      </c>
      <c r="P55" s="160">
        <v>95242</v>
      </c>
      <c r="Q55" s="161">
        <v>0.10100000000000001</v>
      </c>
      <c r="R55" s="162">
        <v>9.9000000000000005E-2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197284</v>
      </c>
      <c r="D58" s="259"/>
      <c r="E58" s="260"/>
      <c r="F58" s="261">
        <v>197284</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104643</v>
      </c>
      <c r="D59" s="238"/>
      <c r="E59" s="239"/>
      <c r="F59" s="240">
        <v>95242</v>
      </c>
      <c r="G59" s="238"/>
      <c r="H59" s="238"/>
      <c r="I59" s="231">
        <v>9.9000000000000005E-2</v>
      </c>
      <c r="J59" s="232"/>
      <c r="K59" s="208"/>
      <c r="L59" s="209"/>
      <c r="M59" s="209"/>
      <c r="N59" s="209"/>
      <c r="O59" s="209"/>
      <c r="P59" s="209"/>
      <c r="Q59" s="209"/>
      <c r="R59" s="209"/>
      <c r="S59" s="209"/>
      <c r="T59" s="209"/>
    </row>
    <row r="60" spans="1:20" s="5" customFormat="1" ht="27" customHeight="1">
      <c r="A60" s="235" t="s">
        <v>61</v>
      </c>
      <c r="B60" s="236"/>
      <c r="C60" s="241">
        <v>0.53</v>
      </c>
      <c r="D60" s="242"/>
      <c r="E60" s="243"/>
      <c r="F60" s="244">
        <v>0.48299999999999998</v>
      </c>
      <c r="G60" s="242"/>
      <c r="H60" s="242"/>
      <c r="I60" s="245" t="s">
        <v>155</v>
      </c>
      <c r="J60" s="246"/>
      <c r="K60" s="180" t="s">
        <v>157</v>
      </c>
      <c r="L60" s="181"/>
      <c r="M60" s="181"/>
      <c r="N60" s="180"/>
      <c r="O60" s="182"/>
      <c r="P60" s="182"/>
      <c r="Q60" s="181"/>
      <c r="R60" s="181"/>
      <c r="S60" s="181"/>
      <c r="T60" s="187"/>
    </row>
    <row r="61" spans="1:20" s="5" customFormat="1" ht="33" customHeight="1">
      <c r="A61" s="225" t="s">
        <v>74</v>
      </c>
      <c r="B61" s="226"/>
      <c r="C61" s="227">
        <f>I53/I55</f>
        <v>0.40778788307179997</v>
      </c>
      <c r="D61" s="227"/>
      <c r="E61" s="228"/>
      <c r="F61" s="229">
        <f>J53/J55</f>
        <v>0.31757328193769235</v>
      </c>
      <c r="G61" s="230"/>
      <c r="H61" s="228"/>
      <c r="I61" s="231" t="s">
        <v>156</v>
      </c>
      <c r="J61" s="232"/>
      <c r="K61" s="180" t="s">
        <v>158</v>
      </c>
      <c r="L61" s="3"/>
      <c r="M61" s="183"/>
      <c r="O61" s="180"/>
      <c r="P61" s="182"/>
      <c r="Q61" s="181"/>
      <c r="R61" s="181"/>
      <c r="S61" s="181"/>
      <c r="T61" s="181"/>
    </row>
    <row r="62" spans="1:20" s="5" customFormat="1" ht="33" customHeight="1" thickBot="1">
      <c r="A62" s="233" t="s">
        <v>75</v>
      </c>
      <c r="B62" s="234"/>
      <c r="C62" s="227">
        <f>O53/O55</f>
        <v>0.37398583756199649</v>
      </c>
      <c r="D62" s="227"/>
      <c r="E62" s="228"/>
      <c r="F62" s="229">
        <f>P53/P55</f>
        <v>0.28386636147917937</v>
      </c>
      <c r="G62" s="230"/>
      <c r="H62" s="228"/>
      <c r="I62" s="231" t="s">
        <v>156</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1.128924</v>
      </c>
      <c r="F64" s="222"/>
      <c r="G64" s="223">
        <v>1.0974729999999999</v>
      </c>
      <c r="H64" s="222"/>
      <c r="I64" s="223">
        <v>0.91046700000000003</v>
      </c>
      <c r="J64" s="224"/>
    </row>
  </sheetData>
  <sheetProtection formatCells="0" formatColumns="0" formatRows="0" insertColumns="0" insertRows="0" insertHyperlinks="0" deleteColumns="0" deleteRows="0" sort="0" autoFilter="0" pivotTables="0"/>
  <mergeCells count="51">
    <mergeCell ref="O2:T2"/>
    <mergeCell ref="O3:T3"/>
    <mergeCell ref="C4:T4"/>
    <mergeCell ref="C5:H5"/>
    <mergeCell ref="I5:N5"/>
    <mergeCell ref="O5:T5"/>
    <mergeCell ref="A51:B51"/>
    <mergeCell ref="A52:B52"/>
    <mergeCell ref="A53:B53"/>
    <mergeCell ref="A54:B54"/>
    <mergeCell ref="A55:B55"/>
    <mergeCell ref="A57:B57"/>
    <mergeCell ref="C57:E57"/>
    <mergeCell ref="F57:H57"/>
    <mergeCell ref="I57:J57"/>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40:A46"/>
    <mergeCell ref="A47:A50"/>
    <mergeCell ref="A63:D64"/>
    <mergeCell ref="K57:T59"/>
    <mergeCell ref="A4:B6"/>
    <mergeCell ref="A7:A9"/>
    <mergeCell ref="A10:A13"/>
    <mergeCell ref="A14:A25"/>
    <mergeCell ref="A26:A30"/>
    <mergeCell ref="A31:A39"/>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UI,太字"&amp;20宿泊状況調査結果詳細（2024年1月）※フルサービス</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81D0-58F4-4EB0-82B3-B9FFBD4DD598}">
  <sheetPr>
    <tabColor theme="9"/>
  </sheetPr>
  <dimension ref="A1:WWC64"/>
  <sheetViews>
    <sheetView view="pageLayout" topLeftCell="A37"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152</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23049</v>
      </c>
      <c r="D7" s="102">
        <v>18364</v>
      </c>
      <c r="E7" s="103">
        <v>0.255</v>
      </c>
      <c r="F7" s="104">
        <v>0.255</v>
      </c>
      <c r="G7" s="104">
        <v>0.27500000000000002</v>
      </c>
      <c r="H7" s="105">
        <v>0.26800000000000002</v>
      </c>
      <c r="I7" s="101">
        <v>61965</v>
      </c>
      <c r="J7" s="102">
        <v>47874</v>
      </c>
      <c r="K7" s="103">
        <v>0.29399999999999998</v>
      </c>
      <c r="L7" s="104">
        <v>0.29399999999999998</v>
      </c>
      <c r="M7" s="104">
        <v>0.29599999999999999</v>
      </c>
      <c r="N7" s="105">
        <v>0.29599999999999999</v>
      </c>
      <c r="O7" s="101">
        <v>26677</v>
      </c>
      <c r="P7" s="102">
        <v>21992</v>
      </c>
      <c r="Q7" s="103">
        <v>0.21299999999999999</v>
      </c>
      <c r="R7" s="104">
        <v>0.21299999999999999</v>
      </c>
      <c r="S7" s="104">
        <v>0.27100000000000002</v>
      </c>
      <c r="T7" s="105">
        <v>0.27500000000000002</v>
      </c>
    </row>
    <row r="8" spans="1:20" ht="23.1" customHeight="1" thickBot="1">
      <c r="A8" s="200"/>
      <c r="B8" s="106" t="s">
        <v>83</v>
      </c>
      <c r="C8" s="107">
        <v>2694</v>
      </c>
      <c r="D8" s="108">
        <v>1866</v>
      </c>
      <c r="E8" s="109">
        <v>0.443</v>
      </c>
      <c r="F8" s="110">
        <v>0.44400000000000001</v>
      </c>
      <c r="G8" s="144">
        <v>3.2000000000000001E-2</v>
      </c>
      <c r="H8" s="111">
        <v>2.7E-2</v>
      </c>
      <c r="I8" s="107">
        <v>7421</v>
      </c>
      <c r="J8" s="108">
        <v>4850</v>
      </c>
      <c r="K8" s="109">
        <v>0.53</v>
      </c>
      <c r="L8" s="110">
        <v>0.53</v>
      </c>
      <c r="M8" s="110">
        <v>3.5000000000000003E-2</v>
      </c>
      <c r="N8" s="111">
        <v>0.03</v>
      </c>
      <c r="O8" s="107">
        <v>3241</v>
      </c>
      <c r="P8" s="108">
        <v>2235</v>
      </c>
      <c r="Q8" s="109">
        <v>0.45</v>
      </c>
      <c r="R8" s="110">
        <v>0.45</v>
      </c>
      <c r="S8" s="110">
        <v>3.3000000000000002E-2</v>
      </c>
      <c r="T8" s="111">
        <v>2.8000000000000001E-2</v>
      </c>
    </row>
    <row r="9" spans="1:20" ht="23.1" customHeight="1" thickTop="1" thickBot="1">
      <c r="A9" s="201"/>
      <c r="B9" s="112" t="s">
        <v>84</v>
      </c>
      <c r="C9" s="113">
        <v>25743</v>
      </c>
      <c r="D9" s="114">
        <v>20230</v>
      </c>
      <c r="E9" s="115">
        <v>0.27200000000000002</v>
      </c>
      <c r="F9" s="116">
        <v>0.27300000000000002</v>
      </c>
      <c r="G9" s="116">
        <v>0.307</v>
      </c>
      <c r="H9" s="117">
        <v>0.29499999999999998</v>
      </c>
      <c r="I9" s="113">
        <v>69386</v>
      </c>
      <c r="J9" s="114">
        <v>52724</v>
      </c>
      <c r="K9" s="115">
        <v>0.316</v>
      </c>
      <c r="L9" s="116">
        <v>0.316</v>
      </c>
      <c r="M9" s="116">
        <v>0.33200000000000002</v>
      </c>
      <c r="N9" s="117">
        <v>0.32600000000000001</v>
      </c>
      <c r="O9" s="113">
        <v>29918</v>
      </c>
      <c r="P9" s="114">
        <v>24227</v>
      </c>
      <c r="Q9" s="115">
        <v>0.23499999999999999</v>
      </c>
      <c r="R9" s="116">
        <v>0.23499999999999999</v>
      </c>
      <c r="S9" s="116">
        <v>0.30399999999999999</v>
      </c>
      <c r="T9" s="117">
        <v>0.30299999999999999</v>
      </c>
    </row>
    <row r="10" spans="1:20" ht="23.1" customHeight="1" thickTop="1">
      <c r="A10" s="199" t="s">
        <v>85</v>
      </c>
      <c r="B10" s="118" t="s">
        <v>86</v>
      </c>
      <c r="C10" s="119">
        <v>1091</v>
      </c>
      <c r="D10" s="120">
        <v>677</v>
      </c>
      <c r="E10" s="138">
        <v>0.61099999999999999</v>
      </c>
      <c r="F10" s="139">
        <v>0.61199999999999999</v>
      </c>
      <c r="G10" s="139">
        <v>1.2999999999999999E-2</v>
      </c>
      <c r="H10" s="121">
        <v>0.01</v>
      </c>
      <c r="I10" s="119">
        <v>2962</v>
      </c>
      <c r="J10" s="120">
        <v>1893</v>
      </c>
      <c r="K10" s="138">
        <v>0.56399999999999995</v>
      </c>
      <c r="L10" s="139">
        <v>0.56499999999999995</v>
      </c>
      <c r="M10" s="139">
        <v>1.4E-2</v>
      </c>
      <c r="N10" s="121">
        <v>1.2E-2</v>
      </c>
      <c r="O10" s="119">
        <v>1254</v>
      </c>
      <c r="P10" s="120">
        <v>859</v>
      </c>
      <c r="Q10" s="138">
        <v>0.45900000000000002</v>
      </c>
      <c r="R10" s="139">
        <v>0.46</v>
      </c>
      <c r="S10" s="139">
        <v>1.2999999999999999E-2</v>
      </c>
      <c r="T10" s="121">
        <v>1.0999999999999999E-2</v>
      </c>
    </row>
    <row r="11" spans="1:20" ht="23.1" customHeight="1">
      <c r="A11" s="200"/>
      <c r="B11" s="122" t="s">
        <v>87</v>
      </c>
      <c r="C11" s="123">
        <v>713</v>
      </c>
      <c r="D11" s="124">
        <v>784</v>
      </c>
      <c r="E11" s="135">
        <v>-9.0999999999999998E-2</v>
      </c>
      <c r="F11" s="127">
        <v>-9.0999999999999998E-2</v>
      </c>
      <c r="G11" s="127">
        <v>8.9999999999999993E-3</v>
      </c>
      <c r="H11" s="128">
        <v>1.0999999999999999E-2</v>
      </c>
      <c r="I11" s="123">
        <v>1782</v>
      </c>
      <c r="J11" s="124">
        <v>1563</v>
      </c>
      <c r="K11" s="135">
        <v>0.14000000000000001</v>
      </c>
      <c r="L11" s="127">
        <v>0.14000000000000001</v>
      </c>
      <c r="M11" s="127">
        <v>8.9999999999999993E-3</v>
      </c>
      <c r="N11" s="128">
        <v>0.01</v>
      </c>
      <c r="O11" s="123">
        <v>897</v>
      </c>
      <c r="P11" s="124">
        <v>858</v>
      </c>
      <c r="Q11" s="135">
        <v>4.4999999999999998E-2</v>
      </c>
      <c r="R11" s="127">
        <v>4.4999999999999998E-2</v>
      </c>
      <c r="S11" s="127">
        <v>8.9999999999999993E-3</v>
      </c>
      <c r="T11" s="128">
        <v>1.0999999999999999E-2</v>
      </c>
    </row>
    <row r="12" spans="1:20" ht="23.1" customHeight="1" thickBot="1">
      <c r="A12" s="200"/>
      <c r="B12" s="106" t="s">
        <v>88</v>
      </c>
      <c r="C12" s="129">
        <v>1959</v>
      </c>
      <c r="D12" s="130">
        <v>817</v>
      </c>
      <c r="E12" s="131">
        <v>1.397</v>
      </c>
      <c r="F12" s="132">
        <v>1.3979999999999999</v>
      </c>
      <c r="G12" s="190">
        <v>2.3E-2</v>
      </c>
      <c r="H12" s="121">
        <v>1.2E-2</v>
      </c>
      <c r="I12" s="129">
        <v>3390</v>
      </c>
      <c r="J12" s="130">
        <v>1407</v>
      </c>
      <c r="K12" s="131">
        <v>1.409</v>
      </c>
      <c r="L12" s="132">
        <v>1.409</v>
      </c>
      <c r="M12" s="190">
        <v>1.6E-2</v>
      </c>
      <c r="N12" s="121">
        <v>8.9999999999999993E-3</v>
      </c>
      <c r="O12" s="129">
        <v>1895</v>
      </c>
      <c r="P12" s="130">
        <v>791</v>
      </c>
      <c r="Q12" s="131">
        <v>1.395</v>
      </c>
      <c r="R12" s="132">
        <v>1.3959999999999999</v>
      </c>
      <c r="S12" s="190">
        <v>1.9E-2</v>
      </c>
      <c r="T12" s="121">
        <v>0.01</v>
      </c>
    </row>
    <row r="13" spans="1:20" ht="23.1" customHeight="1" thickTop="1" thickBot="1">
      <c r="A13" s="201"/>
      <c r="B13" s="112" t="s">
        <v>89</v>
      </c>
      <c r="C13" s="113">
        <v>3763</v>
      </c>
      <c r="D13" s="114">
        <v>2278</v>
      </c>
      <c r="E13" s="115">
        <v>0.65100000000000002</v>
      </c>
      <c r="F13" s="116">
        <v>0.65200000000000002</v>
      </c>
      <c r="G13" s="116">
        <v>4.4999999999999998E-2</v>
      </c>
      <c r="H13" s="117">
        <v>3.3000000000000002E-2</v>
      </c>
      <c r="I13" s="113">
        <v>8134</v>
      </c>
      <c r="J13" s="114">
        <v>4863</v>
      </c>
      <c r="K13" s="115">
        <v>0.67200000000000004</v>
      </c>
      <c r="L13" s="116">
        <v>0.67300000000000004</v>
      </c>
      <c r="M13" s="116">
        <v>3.9E-2</v>
      </c>
      <c r="N13" s="117">
        <v>0.03</v>
      </c>
      <c r="O13" s="113">
        <v>4046</v>
      </c>
      <c r="P13" s="114">
        <v>2508</v>
      </c>
      <c r="Q13" s="115">
        <v>0.61299999999999999</v>
      </c>
      <c r="R13" s="116">
        <v>0.61299999999999999</v>
      </c>
      <c r="S13" s="116">
        <v>4.1000000000000002E-2</v>
      </c>
      <c r="T13" s="117">
        <v>3.1E-2</v>
      </c>
    </row>
    <row r="14" spans="1:20" ht="23.1" customHeight="1" thickTop="1">
      <c r="A14" s="199" t="s">
        <v>90</v>
      </c>
      <c r="B14" s="118" t="s">
        <v>91</v>
      </c>
      <c r="C14" s="119">
        <v>2973</v>
      </c>
      <c r="D14" s="120">
        <v>2642</v>
      </c>
      <c r="E14" s="138">
        <v>0.125</v>
      </c>
      <c r="F14" s="139">
        <v>0.125</v>
      </c>
      <c r="G14" s="139">
        <v>3.5999999999999997E-2</v>
      </c>
      <c r="H14" s="121">
        <v>3.9E-2</v>
      </c>
      <c r="I14" s="119">
        <v>7956</v>
      </c>
      <c r="J14" s="120">
        <v>6402</v>
      </c>
      <c r="K14" s="133">
        <v>0.24199999999999999</v>
      </c>
      <c r="L14" s="134">
        <v>0.24299999999999999</v>
      </c>
      <c r="M14" s="134">
        <v>3.7999999999999999E-2</v>
      </c>
      <c r="N14" s="121">
        <v>0.04</v>
      </c>
      <c r="O14" s="119">
        <v>4142</v>
      </c>
      <c r="P14" s="120">
        <v>3430</v>
      </c>
      <c r="Q14" s="133">
        <v>0.20699999999999999</v>
      </c>
      <c r="R14" s="134">
        <v>0.20799999999999999</v>
      </c>
      <c r="S14" s="134">
        <v>4.2000000000000003E-2</v>
      </c>
      <c r="T14" s="121">
        <v>4.2999999999999997E-2</v>
      </c>
    </row>
    <row r="15" spans="1:20" ht="23.1" customHeight="1">
      <c r="A15" s="200"/>
      <c r="B15" s="122" t="s">
        <v>92</v>
      </c>
      <c r="C15" s="123">
        <v>1310</v>
      </c>
      <c r="D15" s="124">
        <v>1011</v>
      </c>
      <c r="E15" s="135">
        <v>0.29499999999999998</v>
      </c>
      <c r="F15" s="127">
        <v>0.29599999999999999</v>
      </c>
      <c r="G15" s="126">
        <v>1.6E-2</v>
      </c>
      <c r="H15" s="111">
        <v>1.4999999999999999E-2</v>
      </c>
      <c r="I15" s="123">
        <v>4125</v>
      </c>
      <c r="J15" s="124">
        <v>2823</v>
      </c>
      <c r="K15" s="135">
        <v>0.46100000000000002</v>
      </c>
      <c r="L15" s="127">
        <v>0.46100000000000002</v>
      </c>
      <c r="M15" s="127">
        <v>0.02</v>
      </c>
      <c r="N15" s="111">
        <v>1.7000000000000001E-2</v>
      </c>
      <c r="O15" s="123">
        <v>2070</v>
      </c>
      <c r="P15" s="124">
        <v>1579</v>
      </c>
      <c r="Q15" s="135">
        <v>0.311</v>
      </c>
      <c r="R15" s="127">
        <v>0.311</v>
      </c>
      <c r="S15" s="127">
        <v>2.1000000000000001E-2</v>
      </c>
      <c r="T15" s="111">
        <v>0.02</v>
      </c>
    </row>
    <row r="16" spans="1:20" ht="23.1" customHeight="1">
      <c r="A16" s="200"/>
      <c r="B16" s="122" t="s">
        <v>93</v>
      </c>
      <c r="C16" s="123">
        <v>1840</v>
      </c>
      <c r="D16" s="124">
        <v>1174</v>
      </c>
      <c r="E16" s="135">
        <v>0.56699999999999995</v>
      </c>
      <c r="F16" s="127">
        <v>0.56699999999999995</v>
      </c>
      <c r="G16" s="126">
        <v>2.1999999999999999E-2</v>
      </c>
      <c r="H16" s="128">
        <v>1.7000000000000001E-2</v>
      </c>
      <c r="I16" s="123">
        <v>5237</v>
      </c>
      <c r="J16" s="124">
        <v>3535</v>
      </c>
      <c r="K16" s="135">
        <v>0.48099999999999998</v>
      </c>
      <c r="L16" s="127">
        <v>0.48099999999999998</v>
      </c>
      <c r="M16" s="127">
        <v>2.5000000000000001E-2</v>
      </c>
      <c r="N16" s="128">
        <v>2.1999999999999999E-2</v>
      </c>
      <c r="O16" s="123">
        <v>2819</v>
      </c>
      <c r="P16" s="124">
        <v>2110</v>
      </c>
      <c r="Q16" s="135">
        <v>0.33600000000000002</v>
      </c>
      <c r="R16" s="127">
        <v>0.33600000000000002</v>
      </c>
      <c r="S16" s="127">
        <v>2.9000000000000001E-2</v>
      </c>
      <c r="T16" s="128">
        <v>2.5999999999999999E-2</v>
      </c>
    </row>
    <row r="17" spans="1:20" ht="23.1" customHeight="1">
      <c r="A17" s="200"/>
      <c r="B17" s="122" t="s">
        <v>94</v>
      </c>
      <c r="C17" s="123">
        <v>2462</v>
      </c>
      <c r="D17" s="124">
        <v>1953</v>
      </c>
      <c r="E17" s="125">
        <v>0.26</v>
      </c>
      <c r="F17" s="126">
        <v>0.26100000000000001</v>
      </c>
      <c r="G17" s="126">
        <v>2.9000000000000001E-2</v>
      </c>
      <c r="H17" s="111">
        <v>2.9000000000000001E-2</v>
      </c>
      <c r="I17" s="123">
        <v>7122</v>
      </c>
      <c r="J17" s="124">
        <v>5131</v>
      </c>
      <c r="K17" s="125">
        <v>0.38800000000000001</v>
      </c>
      <c r="L17" s="126">
        <v>0.38800000000000001</v>
      </c>
      <c r="M17" s="126">
        <v>3.4000000000000002E-2</v>
      </c>
      <c r="N17" s="111">
        <v>3.2000000000000001E-2</v>
      </c>
      <c r="O17" s="123">
        <v>3822</v>
      </c>
      <c r="P17" s="124">
        <v>2819</v>
      </c>
      <c r="Q17" s="125">
        <v>0.35499999999999998</v>
      </c>
      <c r="R17" s="126">
        <v>0.35599999999999998</v>
      </c>
      <c r="S17" s="126">
        <v>3.9E-2</v>
      </c>
      <c r="T17" s="111">
        <v>3.5000000000000003E-2</v>
      </c>
    </row>
    <row r="18" spans="1:20" ht="23.1" customHeight="1">
      <c r="A18" s="200"/>
      <c r="B18" s="122" t="s">
        <v>95</v>
      </c>
      <c r="C18" s="123">
        <v>404</v>
      </c>
      <c r="D18" s="124">
        <v>371</v>
      </c>
      <c r="E18" s="125">
        <v>8.8999999999999996E-2</v>
      </c>
      <c r="F18" s="126">
        <v>8.8999999999999996E-2</v>
      </c>
      <c r="G18" s="126">
        <v>5.0000000000000001E-3</v>
      </c>
      <c r="H18" s="128">
        <v>5.0000000000000001E-3</v>
      </c>
      <c r="I18" s="123">
        <v>1344</v>
      </c>
      <c r="J18" s="124">
        <v>1140</v>
      </c>
      <c r="K18" s="125">
        <v>0.17899999999999999</v>
      </c>
      <c r="L18" s="126">
        <v>0.17899999999999999</v>
      </c>
      <c r="M18" s="126">
        <v>6.0000000000000001E-3</v>
      </c>
      <c r="N18" s="128">
        <v>7.0000000000000001E-3</v>
      </c>
      <c r="O18" s="123">
        <v>690</v>
      </c>
      <c r="P18" s="124">
        <v>657</v>
      </c>
      <c r="Q18" s="125">
        <v>0.05</v>
      </c>
      <c r="R18" s="126">
        <v>0.05</v>
      </c>
      <c r="S18" s="126">
        <v>7.0000000000000001E-3</v>
      </c>
      <c r="T18" s="128">
        <v>8.0000000000000002E-3</v>
      </c>
    </row>
    <row r="19" spans="1:20" ht="23.1" customHeight="1">
      <c r="A19" s="200"/>
      <c r="B19" s="122" t="s">
        <v>96</v>
      </c>
      <c r="C19" s="123">
        <v>3265</v>
      </c>
      <c r="D19" s="124">
        <v>2050</v>
      </c>
      <c r="E19" s="125">
        <v>0.59199999999999997</v>
      </c>
      <c r="F19" s="126">
        <v>0.59299999999999997</v>
      </c>
      <c r="G19" s="126">
        <v>3.9E-2</v>
      </c>
      <c r="H19" s="111">
        <v>0.03</v>
      </c>
      <c r="I19" s="123">
        <v>9911</v>
      </c>
      <c r="J19" s="124">
        <v>6236</v>
      </c>
      <c r="K19" s="125">
        <v>0.58899999999999997</v>
      </c>
      <c r="L19" s="126">
        <v>0.58899999999999997</v>
      </c>
      <c r="M19" s="126">
        <v>4.7E-2</v>
      </c>
      <c r="N19" s="111">
        <v>3.9E-2</v>
      </c>
      <c r="O19" s="123">
        <v>5238</v>
      </c>
      <c r="P19" s="124">
        <v>3351</v>
      </c>
      <c r="Q19" s="125">
        <v>0.56299999999999994</v>
      </c>
      <c r="R19" s="126">
        <v>0.56299999999999994</v>
      </c>
      <c r="S19" s="126">
        <v>5.2999999999999999E-2</v>
      </c>
      <c r="T19" s="111">
        <v>4.2000000000000003E-2</v>
      </c>
    </row>
    <row r="20" spans="1:20" ht="23.1" customHeight="1">
      <c r="A20" s="200"/>
      <c r="B20" s="122" t="s">
        <v>97</v>
      </c>
      <c r="C20" s="123">
        <v>691</v>
      </c>
      <c r="D20" s="124">
        <v>571</v>
      </c>
      <c r="E20" s="125">
        <v>0.21</v>
      </c>
      <c r="F20" s="126">
        <v>0.21</v>
      </c>
      <c r="G20" s="126">
        <v>8.0000000000000002E-3</v>
      </c>
      <c r="H20" s="111">
        <v>8.0000000000000002E-3</v>
      </c>
      <c r="I20" s="123">
        <v>2096</v>
      </c>
      <c r="J20" s="124">
        <v>1509</v>
      </c>
      <c r="K20" s="135">
        <v>0.38900000000000001</v>
      </c>
      <c r="L20" s="127">
        <v>0.38900000000000001</v>
      </c>
      <c r="M20" s="126">
        <v>0.01</v>
      </c>
      <c r="N20" s="128">
        <v>8.9999999999999993E-3</v>
      </c>
      <c r="O20" s="123">
        <v>952</v>
      </c>
      <c r="P20" s="124">
        <v>709</v>
      </c>
      <c r="Q20" s="135">
        <v>0.34200000000000003</v>
      </c>
      <c r="R20" s="127">
        <v>0.34300000000000003</v>
      </c>
      <c r="S20" s="126">
        <v>0.01</v>
      </c>
      <c r="T20" s="128">
        <v>8.9999999999999993E-3</v>
      </c>
    </row>
    <row r="21" spans="1:20" ht="23.1" customHeight="1">
      <c r="A21" s="200"/>
      <c r="B21" s="122" t="s">
        <v>98</v>
      </c>
      <c r="C21" s="123">
        <v>332</v>
      </c>
      <c r="D21" s="124">
        <v>146</v>
      </c>
      <c r="E21" s="125">
        <v>1.2729999999999999</v>
      </c>
      <c r="F21" s="126">
        <v>1.274</v>
      </c>
      <c r="G21" s="126">
        <v>4.0000000000000001E-3</v>
      </c>
      <c r="H21" s="111">
        <v>2E-3</v>
      </c>
      <c r="I21" s="123">
        <v>834</v>
      </c>
      <c r="J21" s="124">
        <v>403</v>
      </c>
      <c r="K21" s="125">
        <v>1.069</v>
      </c>
      <c r="L21" s="126">
        <v>1.069</v>
      </c>
      <c r="M21" s="126">
        <v>4.0000000000000001E-3</v>
      </c>
      <c r="N21" s="111">
        <v>2E-3</v>
      </c>
      <c r="O21" s="123">
        <v>439</v>
      </c>
      <c r="P21" s="124">
        <v>241</v>
      </c>
      <c r="Q21" s="125">
        <v>0.82099999999999995</v>
      </c>
      <c r="R21" s="126">
        <v>0.82199999999999995</v>
      </c>
      <c r="S21" s="126">
        <v>4.0000000000000001E-3</v>
      </c>
      <c r="T21" s="111">
        <v>3.0000000000000001E-3</v>
      </c>
    </row>
    <row r="22" spans="1:20" ht="23.1" customHeight="1">
      <c r="A22" s="200"/>
      <c r="B22" s="122" t="s">
        <v>99</v>
      </c>
      <c r="C22" s="123">
        <v>142</v>
      </c>
      <c r="D22" s="124">
        <v>89</v>
      </c>
      <c r="E22" s="125">
        <v>0.59499999999999997</v>
      </c>
      <c r="F22" s="126">
        <v>0.59599999999999997</v>
      </c>
      <c r="G22" s="126">
        <v>2E-3</v>
      </c>
      <c r="H22" s="111">
        <v>1E-3</v>
      </c>
      <c r="I22" s="123">
        <v>435</v>
      </c>
      <c r="J22" s="124">
        <v>241</v>
      </c>
      <c r="K22" s="125">
        <v>0.80500000000000005</v>
      </c>
      <c r="L22" s="126">
        <v>0.80500000000000005</v>
      </c>
      <c r="M22" s="126">
        <v>2E-3</v>
      </c>
      <c r="N22" s="111">
        <v>1E-3</v>
      </c>
      <c r="O22" s="123">
        <v>227</v>
      </c>
      <c r="P22" s="124">
        <v>129</v>
      </c>
      <c r="Q22" s="125">
        <v>0.75900000000000001</v>
      </c>
      <c r="R22" s="126">
        <v>0.76</v>
      </c>
      <c r="S22" s="126">
        <v>2E-3</v>
      </c>
      <c r="T22" s="111">
        <v>2E-3</v>
      </c>
    </row>
    <row r="23" spans="1:20" ht="23.1" customHeight="1">
      <c r="A23" s="200"/>
      <c r="B23" s="122" t="s">
        <v>100</v>
      </c>
      <c r="C23" s="123">
        <v>277</v>
      </c>
      <c r="D23" s="124">
        <v>123</v>
      </c>
      <c r="E23" s="135">
        <v>1.2509999999999999</v>
      </c>
      <c r="F23" s="127">
        <v>1.252</v>
      </c>
      <c r="G23" s="126">
        <v>3.0000000000000001E-3</v>
      </c>
      <c r="H23" s="111">
        <v>2E-3</v>
      </c>
      <c r="I23" s="123">
        <v>718</v>
      </c>
      <c r="J23" s="124">
        <v>337</v>
      </c>
      <c r="K23" s="135">
        <v>1.1299999999999999</v>
      </c>
      <c r="L23" s="127">
        <v>1.131</v>
      </c>
      <c r="M23" s="127">
        <v>3.0000000000000001E-3</v>
      </c>
      <c r="N23" s="111">
        <v>2E-3</v>
      </c>
      <c r="O23" s="123">
        <v>315</v>
      </c>
      <c r="P23" s="124">
        <v>161</v>
      </c>
      <c r="Q23" s="135">
        <v>0.95599999999999996</v>
      </c>
      <c r="R23" s="127">
        <v>0.95699999999999996</v>
      </c>
      <c r="S23" s="127">
        <v>3.0000000000000001E-3</v>
      </c>
      <c r="T23" s="111">
        <v>2E-3</v>
      </c>
    </row>
    <row r="24" spans="1:20" ht="23.1" customHeight="1" thickBot="1">
      <c r="A24" s="200"/>
      <c r="B24" s="106" t="s">
        <v>88</v>
      </c>
      <c r="C24" s="129">
        <v>2197</v>
      </c>
      <c r="D24" s="130">
        <v>2270</v>
      </c>
      <c r="E24" s="136">
        <v>-3.2000000000000001E-2</v>
      </c>
      <c r="F24" s="137">
        <v>-3.2000000000000001E-2</v>
      </c>
      <c r="G24" s="137">
        <v>2.5999999999999999E-2</v>
      </c>
      <c r="H24" s="111">
        <v>3.3000000000000002E-2</v>
      </c>
      <c r="I24" s="129">
        <v>6226</v>
      </c>
      <c r="J24" s="130">
        <v>6082</v>
      </c>
      <c r="K24" s="136">
        <v>2.3E-2</v>
      </c>
      <c r="L24" s="137">
        <v>2.4E-2</v>
      </c>
      <c r="M24" s="137">
        <v>0.03</v>
      </c>
      <c r="N24" s="111">
        <v>3.7999999999999999E-2</v>
      </c>
      <c r="O24" s="129">
        <v>3279</v>
      </c>
      <c r="P24" s="130">
        <v>3548</v>
      </c>
      <c r="Q24" s="136">
        <v>-7.5999999999999998E-2</v>
      </c>
      <c r="R24" s="137">
        <v>-7.5999999999999998E-2</v>
      </c>
      <c r="S24" s="137">
        <v>3.3000000000000002E-2</v>
      </c>
      <c r="T24" s="111">
        <v>4.3999999999999997E-2</v>
      </c>
    </row>
    <row r="25" spans="1:20" ht="23.1" customHeight="1" thickTop="1" thickBot="1">
      <c r="A25" s="201"/>
      <c r="B25" s="112" t="s">
        <v>101</v>
      </c>
      <c r="C25" s="113">
        <v>15893</v>
      </c>
      <c r="D25" s="114">
        <v>12400</v>
      </c>
      <c r="E25" s="115">
        <v>0.28100000000000003</v>
      </c>
      <c r="F25" s="116">
        <v>0.28199999999999997</v>
      </c>
      <c r="G25" s="116">
        <v>0.19</v>
      </c>
      <c r="H25" s="117">
        <v>0.18099999999999999</v>
      </c>
      <c r="I25" s="113">
        <v>46004</v>
      </c>
      <c r="J25" s="114">
        <v>33839</v>
      </c>
      <c r="K25" s="115">
        <v>0.35899999999999999</v>
      </c>
      <c r="L25" s="116">
        <v>0.35899999999999999</v>
      </c>
      <c r="M25" s="116">
        <v>0.22</v>
      </c>
      <c r="N25" s="117">
        <v>0.20899999999999999</v>
      </c>
      <c r="O25" s="113">
        <v>23993</v>
      </c>
      <c r="P25" s="114">
        <v>18734</v>
      </c>
      <c r="Q25" s="115">
        <v>0.28000000000000003</v>
      </c>
      <c r="R25" s="116">
        <v>0.28100000000000003</v>
      </c>
      <c r="S25" s="116">
        <v>0.24299999999999999</v>
      </c>
      <c r="T25" s="117">
        <v>0.23400000000000001</v>
      </c>
    </row>
    <row r="26" spans="1:20" ht="23.1" customHeight="1" thickTop="1">
      <c r="A26" s="199" t="s">
        <v>102</v>
      </c>
      <c r="B26" s="118" t="s">
        <v>103</v>
      </c>
      <c r="C26" s="119">
        <v>16090</v>
      </c>
      <c r="D26" s="120">
        <v>10079</v>
      </c>
      <c r="E26" s="133">
        <v>0.59599999999999997</v>
      </c>
      <c r="F26" s="134">
        <v>0.59599999999999997</v>
      </c>
      <c r="G26" s="134">
        <v>0.192</v>
      </c>
      <c r="H26" s="121">
        <v>0.14699999999999999</v>
      </c>
      <c r="I26" s="119">
        <v>33885</v>
      </c>
      <c r="J26" s="120">
        <v>20834</v>
      </c>
      <c r="K26" s="133">
        <v>0.626</v>
      </c>
      <c r="L26" s="134">
        <v>0.626</v>
      </c>
      <c r="M26" s="134">
        <v>0.16200000000000001</v>
      </c>
      <c r="N26" s="121">
        <v>0.129</v>
      </c>
      <c r="O26" s="119">
        <v>16149</v>
      </c>
      <c r="P26" s="120">
        <v>10304</v>
      </c>
      <c r="Q26" s="133">
        <v>0.56699999999999995</v>
      </c>
      <c r="R26" s="134">
        <v>0.56699999999999995</v>
      </c>
      <c r="S26" s="134">
        <v>0.16400000000000001</v>
      </c>
      <c r="T26" s="121">
        <v>0.129</v>
      </c>
    </row>
    <row r="27" spans="1:20" ht="23.1" customHeight="1">
      <c r="A27" s="200"/>
      <c r="B27" s="122" t="s">
        <v>104</v>
      </c>
      <c r="C27" s="123">
        <v>3921</v>
      </c>
      <c r="D27" s="124">
        <v>6875</v>
      </c>
      <c r="E27" s="135">
        <v>-0.43</v>
      </c>
      <c r="F27" s="127">
        <v>-0.43</v>
      </c>
      <c r="G27" s="127">
        <v>4.7E-2</v>
      </c>
      <c r="H27" s="128">
        <v>0.1</v>
      </c>
      <c r="I27" s="123">
        <v>7407</v>
      </c>
      <c r="J27" s="124">
        <v>11585</v>
      </c>
      <c r="K27" s="135">
        <v>-0.36099999999999999</v>
      </c>
      <c r="L27" s="127">
        <v>-0.36099999999999999</v>
      </c>
      <c r="M27" s="127">
        <v>3.5000000000000003E-2</v>
      </c>
      <c r="N27" s="128">
        <v>7.1999999999999995E-2</v>
      </c>
      <c r="O27" s="123">
        <v>3601</v>
      </c>
      <c r="P27" s="124">
        <v>5869</v>
      </c>
      <c r="Q27" s="135">
        <v>-0.38700000000000001</v>
      </c>
      <c r="R27" s="127">
        <v>-0.38600000000000001</v>
      </c>
      <c r="S27" s="127">
        <v>3.6999999999999998E-2</v>
      </c>
      <c r="T27" s="128">
        <v>7.2999999999999995E-2</v>
      </c>
    </row>
    <row r="28" spans="1:20" ht="23.1" customHeight="1">
      <c r="A28" s="200"/>
      <c r="B28" s="122" t="s">
        <v>105</v>
      </c>
      <c r="C28" s="123">
        <v>1488</v>
      </c>
      <c r="D28" s="124">
        <v>1815</v>
      </c>
      <c r="E28" s="135">
        <v>-0.18</v>
      </c>
      <c r="F28" s="127">
        <v>-0.18</v>
      </c>
      <c r="G28" s="127">
        <v>1.7999999999999999E-2</v>
      </c>
      <c r="H28" s="128">
        <v>2.5999999999999999E-2</v>
      </c>
      <c r="I28" s="123">
        <v>3163</v>
      </c>
      <c r="J28" s="124">
        <v>4214</v>
      </c>
      <c r="K28" s="135">
        <v>-0.25</v>
      </c>
      <c r="L28" s="127">
        <v>-0.249</v>
      </c>
      <c r="M28" s="127">
        <v>1.4999999999999999E-2</v>
      </c>
      <c r="N28" s="128">
        <v>2.5999999999999999E-2</v>
      </c>
      <c r="O28" s="123">
        <v>1407</v>
      </c>
      <c r="P28" s="124">
        <v>1677</v>
      </c>
      <c r="Q28" s="135">
        <v>-0.161</v>
      </c>
      <c r="R28" s="127">
        <v>-0.161</v>
      </c>
      <c r="S28" s="127">
        <v>1.4E-2</v>
      </c>
      <c r="T28" s="128">
        <v>2.1000000000000001E-2</v>
      </c>
    </row>
    <row r="29" spans="1:20" ht="23.1" customHeight="1" thickBot="1">
      <c r="A29" s="200"/>
      <c r="B29" s="106" t="s">
        <v>106</v>
      </c>
      <c r="C29" s="129">
        <v>3356</v>
      </c>
      <c r="D29" s="130">
        <v>3719</v>
      </c>
      <c r="E29" s="136">
        <v>-9.8000000000000004E-2</v>
      </c>
      <c r="F29" s="137">
        <v>-9.8000000000000004E-2</v>
      </c>
      <c r="G29" s="137">
        <v>0.04</v>
      </c>
      <c r="H29" s="111">
        <v>5.3999999999999999E-2</v>
      </c>
      <c r="I29" s="129">
        <v>6453</v>
      </c>
      <c r="J29" s="130">
        <v>7033</v>
      </c>
      <c r="K29" s="136">
        <v>-8.3000000000000004E-2</v>
      </c>
      <c r="L29" s="137">
        <v>-8.2000000000000003E-2</v>
      </c>
      <c r="M29" s="137">
        <v>3.1E-2</v>
      </c>
      <c r="N29" s="111">
        <v>4.2999999999999997E-2</v>
      </c>
      <c r="O29" s="129">
        <v>2904</v>
      </c>
      <c r="P29" s="130">
        <v>3313</v>
      </c>
      <c r="Q29" s="136">
        <v>-0.124</v>
      </c>
      <c r="R29" s="137">
        <v>-0.123</v>
      </c>
      <c r="S29" s="137">
        <v>2.9000000000000001E-2</v>
      </c>
      <c r="T29" s="111">
        <v>4.1000000000000002E-2</v>
      </c>
    </row>
    <row r="30" spans="1:20" ht="23.1" customHeight="1" thickTop="1" thickBot="1">
      <c r="A30" s="201"/>
      <c r="B30" s="112" t="s">
        <v>107</v>
      </c>
      <c r="C30" s="113">
        <v>24855</v>
      </c>
      <c r="D30" s="114">
        <v>22488</v>
      </c>
      <c r="E30" s="115">
        <v>0.105</v>
      </c>
      <c r="F30" s="116">
        <v>0.105</v>
      </c>
      <c r="G30" s="116">
        <v>0.29699999999999999</v>
      </c>
      <c r="H30" s="117">
        <v>0.32800000000000001</v>
      </c>
      <c r="I30" s="113">
        <v>50908</v>
      </c>
      <c r="J30" s="114">
        <v>43666</v>
      </c>
      <c r="K30" s="115">
        <v>0.16600000000000001</v>
      </c>
      <c r="L30" s="116">
        <v>0.16600000000000001</v>
      </c>
      <c r="M30" s="116">
        <v>0.24299999999999999</v>
      </c>
      <c r="N30" s="117">
        <v>0.27</v>
      </c>
      <c r="O30" s="113">
        <v>24061</v>
      </c>
      <c r="P30" s="114">
        <v>21163</v>
      </c>
      <c r="Q30" s="115">
        <v>0.13700000000000001</v>
      </c>
      <c r="R30" s="116">
        <v>0.13700000000000001</v>
      </c>
      <c r="S30" s="116">
        <v>0.24399999999999999</v>
      </c>
      <c r="T30" s="117">
        <v>0.26400000000000001</v>
      </c>
    </row>
    <row r="31" spans="1:20" ht="23.1" customHeight="1" thickTop="1">
      <c r="A31" s="199" t="s">
        <v>108</v>
      </c>
      <c r="B31" s="118" t="s">
        <v>109</v>
      </c>
      <c r="C31" s="119">
        <v>348</v>
      </c>
      <c r="D31" s="120">
        <v>369</v>
      </c>
      <c r="E31" s="133">
        <v>-5.7000000000000002E-2</v>
      </c>
      <c r="F31" s="134">
        <v>-5.7000000000000002E-2</v>
      </c>
      <c r="G31" s="134">
        <v>4.0000000000000001E-3</v>
      </c>
      <c r="H31" s="121">
        <v>5.0000000000000001E-3</v>
      </c>
      <c r="I31" s="119">
        <v>823</v>
      </c>
      <c r="J31" s="120">
        <v>870</v>
      </c>
      <c r="K31" s="133">
        <v>-5.3999999999999999E-2</v>
      </c>
      <c r="L31" s="134">
        <v>-5.3999999999999999E-2</v>
      </c>
      <c r="M31" s="134">
        <v>4.0000000000000001E-3</v>
      </c>
      <c r="N31" s="121">
        <v>5.0000000000000001E-3</v>
      </c>
      <c r="O31" s="119">
        <v>352</v>
      </c>
      <c r="P31" s="120">
        <v>379</v>
      </c>
      <c r="Q31" s="133">
        <v>-7.0999999999999994E-2</v>
      </c>
      <c r="R31" s="134">
        <v>-7.0999999999999994E-2</v>
      </c>
      <c r="S31" s="134">
        <v>4.0000000000000001E-3</v>
      </c>
      <c r="T31" s="121">
        <v>5.0000000000000001E-3</v>
      </c>
    </row>
    <row r="32" spans="1:20" ht="23.1" customHeight="1">
      <c r="A32" s="200"/>
      <c r="B32" s="122" t="s">
        <v>110</v>
      </c>
      <c r="C32" s="123">
        <v>183</v>
      </c>
      <c r="D32" s="124">
        <v>200</v>
      </c>
      <c r="E32" s="135">
        <v>-8.5000000000000006E-2</v>
      </c>
      <c r="F32" s="127">
        <v>-8.5000000000000006E-2</v>
      </c>
      <c r="G32" s="126">
        <v>2E-3</v>
      </c>
      <c r="H32" s="111">
        <v>3.0000000000000001E-3</v>
      </c>
      <c r="I32" s="123">
        <v>293</v>
      </c>
      <c r="J32" s="124">
        <v>311</v>
      </c>
      <c r="K32" s="135">
        <v>-5.8000000000000003E-2</v>
      </c>
      <c r="L32" s="127">
        <v>-5.8000000000000003E-2</v>
      </c>
      <c r="M32" s="127">
        <v>1E-3</v>
      </c>
      <c r="N32" s="111">
        <v>2E-3</v>
      </c>
      <c r="O32" s="123">
        <v>142</v>
      </c>
      <c r="P32" s="124">
        <v>170</v>
      </c>
      <c r="Q32" s="135">
        <v>-0.16500000000000001</v>
      </c>
      <c r="R32" s="127">
        <v>-0.16500000000000001</v>
      </c>
      <c r="S32" s="127">
        <v>1E-3</v>
      </c>
      <c r="T32" s="111">
        <v>2E-3</v>
      </c>
    </row>
    <row r="33" spans="1:20" ht="23.1" customHeight="1">
      <c r="A33" s="200"/>
      <c r="B33" s="122" t="s">
        <v>111</v>
      </c>
      <c r="C33" s="123">
        <v>887</v>
      </c>
      <c r="D33" s="124">
        <v>1127</v>
      </c>
      <c r="E33" s="135">
        <v>-0.21299999999999999</v>
      </c>
      <c r="F33" s="127">
        <v>-0.21299999999999999</v>
      </c>
      <c r="G33" s="127">
        <v>1.0999999999999999E-2</v>
      </c>
      <c r="H33" s="111">
        <v>1.6E-2</v>
      </c>
      <c r="I33" s="123">
        <v>1808</v>
      </c>
      <c r="J33" s="124">
        <v>2032</v>
      </c>
      <c r="K33" s="135">
        <v>-0.11</v>
      </c>
      <c r="L33" s="127">
        <v>-0.11</v>
      </c>
      <c r="M33" s="127">
        <v>8.9999999999999993E-3</v>
      </c>
      <c r="N33" s="111">
        <v>1.2999999999999999E-2</v>
      </c>
      <c r="O33" s="123">
        <v>833</v>
      </c>
      <c r="P33" s="124">
        <v>1024</v>
      </c>
      <c r="Q33" s="135">
        <v>-0.187</v>
      </c>
      <c r="R33" s="127">
        <v>-0.187</v>
      </c>
      <c r="S33" s="127">
        <v>8.0000000000000002E-3</v>
      </c>
      <c r="T33" s="111">
        <v>1.2999999999999999E-2</v>
      </c>
    </row>
    <row r="34" spans="1:20" ht="23.1" customHeight="1">
      <c r="A34" s="200"/>
      <c r="B34" s="122" t="s">
        <v>112</v>
      </c>
      <c r="C34" s="123">
        <v>484</v>
      </c>
      <c r="D34" s="124">
        <v>386</v>
      </c>
      <c r="E34" s="125">
        <v>0.254</v>
      </c>
      <c r="F34" s="126">
        <v>0.254</v>
      </c>
      <c r="G34" s="126">
        <v>6.0000000000000001E-3</v>
      </c>
      <c r="H34" s="111">
        <v>6.0000000000000001E-3</v>
      </c>
      <c r="I34" s="123">
        <v>1075</v>
      </c>
      <c r="J34" s="124">
        <v>752</v>
      </c>
      <c r="K34" s="125">
        <v>0.42899999999999999</v>
      </c>
      <c r="L34" s="126">
        <v>0.43</v>
      </c>
      <c r="M34" s="126">
        <v>5.0000000000000001E-3</v>
      </c>
      <c r="N34" s="111">
        <v>5.0000000000000001E-3</v>
      </c>
      <c r="O34" s="123">
        <v>490</v>
      </c>
      <c r="P34" s="124">
        <v>388</v>
      </c>
      <c r="Q34" s="125">
        <v>0.26300000000000001</v>
      </c>
      <c r="R34" s="126">
        <v>0.26300000000000001</v>
      </c>
      <c r="S34" s="126">
        <v>5.0000000000000001E-3</v>
      </c>
      <c r="T34" s="111">
        <v>5.0000000000000001E-3</v>
      </c>
    </row>
    <row r="35" spans="1:20" ht="23.1" customHeight="1">
      <c r="A35" s="200"/>
      <c r="B35" s="122" t="s">
        <v>113</v>
      </c>
      <c r="C35" s="123">
        <v>620</v>
      </c>
      <c r="D35" s="124">
        <v>777</v>
      </c>
      <c r="E35" s="135">
        <v>-0.20200000000000001</v>
      </c>
      <c r="F35" s="127">
        <v>-0.20200000000000001</v>
      </c>
      <c r="G35" s="126">
        <v>7.0000000000000001E-3</v>
      </c>
      <c r="H35" s="111">
        <v>1.0999999999999999E-2</v>
      </c>
      <c r="I35" s="123">
        <v>1449</v>
      </c>
      <c r="J35" s="124">
        <v>1499</v>
      </c>
      <c r="K35" s="135">
        <v>-3.4000000000000002E-2</v>
      </c>
      <c r="L35" s="127">
        <v>-3.3000000000000002E-2</v>
      </c>
      <c r="M35" s="127">
        <v>7.0000000000000001E-3</v>
      </c>
      <c r="N35" s="111">
        <v>8.9999999999999993E-3</v>
      </c>
      <c r="O35" s="123">
        <v>653</v>
      </c>
      <c r="P35" s="124">
        <v>732</v>
      </c>
      <c r="Q35" s="135">
        <v>-0.108</v>
      </c>
      <c r="R35" s="127">
        <v>-0.108</v>
      </c>
      <c r="S35" s="127">
        <v>7.0000000000000001E-3</v>
      </c>
      <c r="T35" s="111">
        <v>8.9999999999999993E-3</v>
      </c>
    </row>
    <row r="36" spans="1:20" ht="23.1" customHeight="1">
      <c r="A36" s="200"/>
      <c r="B36" s="122" t="s">
        <v>114</v>
      </c>
      <c r="C36" s="123">
        <v>1820</v>
      </c>
      <c r="D36" s="124">
        <v>1847</v>
      </c>
      <c r="E36" s="135">
        <v>-1.4999999999999999E-2</v>
      </c>
      <c r="F36" s="127">
        <v>-1.4999999999999999E-2</v>
      </c>
      <c r="G36" s="127">
        <v>2.1999999999999999E-2</v>
      </c>
      <c r="H36" s="111">
        <v>2.7E-2</v>
      </c>
      <c r="I36" s="123">
        <v>4870</v>
      </c>
      <c r="J36" s="124">
        <v>4387</v>
      </c>
      <c r="K36" s="135">
        <v>0.11</v>
      </c>
      <c r="L36" s="127">
        <v>0.11</v>
      </c>
      <c r="M36" s="127">
        <v>2.3E-2</v>
      </c>
      <c r="N36" s="111">
        <v>2.7E-2</v>
      </c>
      <c r="O36" s="123">
        <v>2274</v>
      </c>
      <c r="P36" s="124">
        <v>2016</v>
      </c>
      <c r="Q36" s="135">
        <v>0.128</v>
      </c>
      <c r="R36" s="127">
        <v>0.128</v>
      </c>
      <c r="S36" s="127">
        <v>2.3E-2</v>
      </c>
      <c r="T36" s="111">
        <v>2.5000000000000001E-2</v>
      </c>
    </row>
    <row r="37" spans="1:20" ht="23.1" customHeight="1">
      <c r="A37" s="200"/>
      <c r="B37" s="106" t="s">
        <v>115</v>
      </c>
      <c r="C37" s="123">
        <v>870</v>
      </c>
      <c r="D37" s="124">
        <v>533</v>
      </c>
      <c r="E37" s="135">
        <v>0.63200000000000001</v>
      </c>
      <c r="F37" s="127">
        <v>0.63200000000000001</v>
      </c>
      <c r="G37" s="126">
        <v>0.01</v>
      </c>
      <c r="H37" s="111">
        <v>8.0000000000000002E-3</v>
      </c>
      <c r="I37" s="123">
        <v>2143</v>
      </c>
      <c r="J37" s="124">
        <v>1346</v>
      </c>
      <c r="K37" s="135">
        <v>0.59199999999999997</v>
      </c>
      <c r="L37" s="127">
        <v>0.59199999999999997</v>
      </c>
      <c r="M37" s="126">
        <v>0.01</v>
      </c>
      <c r="N37" s="111">
        <v>8.0000000000000002E-3</v>
      </c>
      <c r="O37" s="123">
        <v>978</v>
      </c>
      <c r="P37" s="124">
        <v>687</v>
      </c>
      <c r="Q37" s="135">
        <v>0.42299999999999999</v>
      </c>
      <c r="R37" s="127">
        <v>0.42399999999999999</v>
      </c>
      <c r="S37" s="126">
        <v>0.01</v>
      </c>
      <c r="T37" s="111">
        <v>8.9999999999999993E-3</v>
      </c>
    </row>
    <row r="38" spans="1:20" ht="23.1" customHeight="1" thickBot="1">
      <c r="A38" s="200"/>
      <c r="B38" s="106" t="s">
        <v>88</v>
      </c>
      <c r="C38" s="129">
        <v>499</v>
      </c>
      <c r="D38" s="130">
        <v>255</v>
      </c>
      <c r="E38" s="136">
        <v>0.95599999999999996</v>
      </c>
      <c r="F38" s="137">
        <v>0.95699999999999996</v>
      </c>
      <c r="G38" s="137">
        <v>6.0000000000000001E-3</v>
      </c>
      <c r="H38" s="111">
        <v>4.0000000000000001E-3</v>
      </c>
      <c r="I38" s="129">
        <v>984</v>
      </c>
      <c r="J38" s="130">
        <v>629</v>
      </c>
      <c r="K38" s="136">
        <v>0.56399999999999995</v>
      </c>
      <c r="L38" s="137">
        <v>0.56399999999999995</v>
      </c>
      <c r="M38" s="137">
        <v>5.0000000000000001E-3</v>
      </c>
      <c r="N38" s="111">
        <v>4.0000000000000001E-3</v>
      </c>
      <c r="O38" s="129">
        <v>512</v>
      </c>
      <c r="P38" s="130">
        <v>351</v>
      </c>
      <c r="Q38" s="136">
        <v>0.45800000000000002</v>
      </c>
      <c r="R38" s="137">
        <v>0.45900000000000002</v>
      </c>
      <c r="S38" s="137">
        <v>5.0000000000000001E-3</v>
      </c>
      <c r="T38" s="111">
        <v>4.0000000000000001E-3</v>
      </c>
    </row>
    <row r="39" spans="1:20" ht="23.1" customHeight="1" thickTop="1" thickBot="1">
      <c r="A39" s="201"/>
      <c r="B39" s="112" t="s">
        <v>116</v>
      </c>
      <c r="C39" s="113">
        <v>5711</v>
      </c>
      <c r="D39" s="114">
        <v>5494</v>
      </c>
      <c r="E39" s="116">
        <v>3.9E-2</v>
      </c>
      <c r="F39" s="116">
        <v>3.9E-2</v>
      </c>
      <c r="G39" s="116">
        <v>6.8000000000000005E-2</v>
      </c>
      <c r="H39" s="117">
        <v>0.08</v>
      </c>
      <c r="I39" s="113">
        <v>13445</v>
      </c>
      <c r="J39" s="114">
        <v>11826</v>
      </c>
      <c r="K39" s="116">
        <v>0.13700000000000001</v>
      </c>
      <c r="L39" s="116">
        <v>0.13700000000000001</v>
      </c>
      <c r="M39" s="116">
        <v>6.4000000000000001E-2</v>
      </c>
      <c r="N39" s="117">
        <v>7.2999999999999995E-2</v>
      </c>
      <c r="O39" s="113">
        <v>6234</v>
      </c>
      <c r="P39" s="114">
        <v>5747</v>
      </c>
      <c r="Q39" s="116">
        <v>8.4000000000000005E-2</v>
      </c>
      <c r="R39" s="116">
        <v>8.5000000000000006E-2</v>
      </c>
      <c r="S39" s="116">
        <v>6.3E-2</v>
      </c>
      <c r="T39" s="117">
        <v>7.1999999999999995E-2</v>
      </c>
    </row>
    <row r="40" spans="1:20" ht="23.1" customHeight="1" thickTop="1">
      <c r="A40" s="199" t="s">
        <v>117</v>
      </c>
      <c r="B40" s="118" t="s">
        <v>118</v>
      </c>
      <c r="C40" s="119">
        <v>1522</v>
      </c>
      <c r="D40" s="120">
        <v>958</v>
      </c>
      <c r="E40" s="138">
        <v>0.58799999999999997</v>
      </c>
      <c r="F40" s="139">
        <v>0.58899999999999997</v>
      </c>
      <c r="G40" s="139">
        <v>1.7999999999999999E-2</v>
      </c>
      <c r="H40" s="121">
        <v>1.4E-2</v>
      </c>
      <c r="I40" s="119">
        <v>3959</v>
      </c>
      <c r="J40" s="120">
        <v>2380</v>
      </c>
      <c r="K40" s="138">
        <v>0.66300000000000003</v>
      </c>
      <c r="L40" s="139">
        <v>0.66300000000000003</v>
      </c>
      <c r="M40" s="139">
        <v>1.9E-2</v>
      </c>
      <c r="N40" s="121">
        <v>1.4999999999999999E-2</v>
      </c>
      <c r="O40" s="119">
        <v>1977</v>
      </c>
      <c r="P40" s="120">
        <v>1182</v>
      </c>
      <c r="Q40" s="138">
        <v>0.67200000000000004</v>
      </c>
      <c r="R40" s="139">
        <v>0.67300000000000004</v>
      </c>
      <c r="S40" s="139">
        <v>0.02</v>
      </c>
      <c r="T40" s="121">
        <v>1.4999999999999999E-2</v>
      </c>
    </row>
    <row r="41" spans="1:20" ht="23.1" customHeight="1">
      <c r="A41" s="200"/>
      <c r="B41" s="122" t="s">
        <v>119</v>
      </c>
      <c r="C41" s="123">
        <v>22</v>
      </c>
      <c r="D41" s="124">
        <v>3</v>
      </c>
      <c r="E41" s="125">
        <v>6.3310000000000004</v>
      </c>
      <c r="F41" s="126">
        <v>6.3330000000000002</v>
      </c>
      <c r="G41" s="126">
        <v>0</v>
      </c>
      <c r="H41" s="111">
        <v>0</v>
      </c>
      <c r="I41" s="123">
        <v>51</v>
      </c>
      <c r="J41" s="174">
        <v>11</v>
      </c>
      <c r="K41" s="125">
        <v>3.6349999999999998</v>
      </c>
      <c r="L41" s="126">
        <v>3.6360000000000001</v>
      </c>
      <c r="M41" s="126">
        <v>0</v>
      </c>
      <c r="N41" s="111">
        <v>0</v>
      </c>
      <c r="O41" s="123">
        <v>19</v>
      </c>
      <c r="P41" s="124">
        <v>3</v>
      </c>
      <c r="Q41" s="125">
        <v>5.3319999999999999</v>
      </c>
      <c r="R41" s="126">
        <v>5.3330000000000002</v>
      </c>
      <c r="S41" s="126">
        <v>0</v>
      </c>
      <c r="T41" s="111">
        <v>0</v>
      </c>
    </row>
    <row r="42" spans="1:20" ht="23.1" customHeight="1">
      <c r="A42" s="200"/>
      <c r="B42" s="140" t="s">
        <v>120</v>
      </c>
      <c r="C42" s="123">
        <v>313</v>
      </c>
      <c r="D42" s="124">
        <v>163</v>
      </c>
      <c r="E42" s="125">
        <v>0.92</v>
      </c>
      <c r="F42" s="126">
        <v>0.92</v>
      </c>
      <c r="G42" s="126">
        <v>4.0000000000000001E-3</v>
      </c>
      <c r="H42" s="111">
        <v>2E-3</v>
      </c>
      <c r="I42" s="123">
        <v>808</v>
      </c>
      <c r="J42" s="124">
        <v>353</v>
      </c>
      <c r="K42" s="125">
        <v>1.288</v>
      </c>
      <c r="L42" s="126">
        <v>1.2889999999999999</v>
      </c>
      <c r="M42" s="126">
        <v>4.0000000000000001E-3</v>
      </c>
      <c r="N42" s="111">
        <v>2E-3</v>
      </c>
      <c r="O42" s="123">
        <v>329</v>
      </c>
      <c r="P42" s="124">
        <v>162</v>
      </c>
      <c r="Q42" s="125">
        <v>1.03</v>
      </c>
      <c r="R42" s="126">
        <v>1.0309999999999999</v>
      </c>
      <c r="S42" s="126">
        <v>3.0000000000000001E-3</v>
      </c>
      <c r="T42" s="111">
        <v>2E-3</v>
      </c>
    </row>
    <row r="43" spans="1:20" ht="23.1" customHeight="1">
      <c r="A43" s="200"/>
      <c r="B43" s="122" t="s">
        <v>121</v>
      </c>
      <c r="C43" s="123">
        <v>138</v>
      </c>
      <c r="D43" s="124">
        <v>100</v>
      </c>
      <c r="E43" s="125">
        <v>0.38</v>
      </c>
      <c r="F43" s="126">
        <v>0.38</v>
      </c>
      <c r="G43" s="126">
        <v>2E-3</v>
      </c>
      <c r="H43" s="111">
        <v>1E-3</v>
      </c>
      <c r="I43" s="123">
        <v>349</v>
      </c>
      <c r="J43" s="124">
        <v>239</v>
      </c>
      <c r="K43" s="125">
        <v>0.46</v>
      </c>
      <c r="L43" s="126">
        <v>0.46</v>
      </c>
      <c r="M43" s="126">
        <v>2E-3</v>
      </c>
      <c r="N43" s="111">
        <v>1E-3</v>
      </c>
      <c r="O43" s="123">
        <v>143</v>
      </c>
      <c r="P43" s="124">
        <v>118</v>
      </c>
      <c r="Q43" s="125">
        <v>0.21199999999999999</v>
      </c>
      <c r="R43" s="126">
        <v>0.21199999999999999</v>
      </c>
      <c r="S43" s="126">
        <v>1E-3</v>
      </c>
      <c r="T43" s="111">
        <v>1E-3</v>
      </c>
    </row>
    <row r="44" spans="1:20" ht="23.1" customHeight="1">
      <c r="A44" s="200"/>
      <c r="B44" s="122" t="s">
        <v>122</v>
      </c>
      <c r="C44" s="123">
        <v>133</v>
      </c>
      <c r="D44" s="124">
        <v>100</v>
      </c>
      <c r="E44" s="125">
        <v>0.33</v>
      </c>
      <c r="F44" s="126">
        <v>0.33</v>
      </c>
      <c r="G44" s="126">
        <v>2E-3</v>
      </c>
      <c r="H44" s="111">
        <v>1E-3</v>
      </c>
      <c r="I44" s="123">
        <v>291</v>
      </c>
      <c r="J44" s="124">
        <v>226</v>
      </c>
      <c r="K44" s="125">
        <v>0.28699999999999998</v>
      </c>
      <c r="L44" s="126">
        <v>0.28799999999999998</v>
      </c>
      <c r="M44" s="126">
        <v>1E-3</v>
      </c>
      <c r="N44" s="111">
        <v>1E-3</v>
      </c>
      <c r="O44" s="123">
        <v>163</v>
      </c>
      <c r="P44" s="124">
        <v>143</v>
      </c>
      <c r="Q44" s="125">
        <v>0.14000000000000001</v>
      </c>
      <c r="R44" s="126">
        <v>0.14000000000000001</v>
      </c>
      <c r="S44" s="126">
        <v>2E-3</v>
      </c>
      <c r="T44" s="111">
        <v>2E-3</v>
      </c>
    </row>
    <row r="45" spans="1:20" ht="23.1" customHeight="1" thickBot="1">
      <c r="A45" s="200"/>
      <c r="B45" s="141" t="s">
        <v>88</v>
      </c>
      <c r="C45" s="129">
        <v>99</v>
      </c>
      <c r="D45" s="130">
        <v>211</v>
      </c>
      <c r="E45" s="175">
        <v>-0.53100000000000003</v>
      </c>
      <c r="F45" s="176">
        <v>-0.53100000000000003</v>
      </c>
      <c r="G45" s="176">
        <v>1E-3</v>
      </c>
      <c r="H45" s="111">
        <v>3.0000000000000001E-3</v>
      </c>
      <c r="I45" s="129">
        <v>274</v>
      </c>
      <c r="J45" s="130">
        <v>514</v>
      </c>
      <c r="K45" s="142">
        <v>-0.46700000000000003</v>
      </c>
      <c r="L45" s="137">
        <v>-0.46700000000000003</v>
      </c>
      <c r="M45" s="137">
        <v>1E-3</v>
      </c>
      <c r="N45" s="111">
        <v>3.0000000000000001E-3</v>
      </c>
      <c r="O45" s="129">
        <v>175</v>
      </c>
      <c r="P45" s="130">
        <v>291</v>
      </c>
      <c r="Q45" s="142">
        <v>-0.39900000000000002</v>
      </c>
      <c r="R45" s="137">
        <v>-0.39900000000000002</v>
      </c>
      <c r="S45" s="137">
        <v>2E-3</v>
      </c>
      <c r="T45" s="111">
        <v>4.0000000000000001E-3</v>
      </c>
    </row>
    <row r="46" spans="1:20" ht="23.1" customHeight="1" thickTop="1" thickBot="1">
      <c r="A46" s="201"/>
      <c r="B46" s="112" t="s">
        <v>123</v>
      </c>
      <c r="C46" s="113">
        <v>2227</v>
      </c>
      <c r="D46" s="114">
        <v>1535</v>
      </c>
      <c r="E46" s="145">
        <v>0.45</v>
      </c>
      <c r="F46" s="145">
        <v>0.45100000000000001</v>
      </c>
      <c r="G46" s="116">
        <v>2.7E-2</v>
      </c>
      <c r="H46" s="117">
        <v>2.1999999999999999E-2</v>
      </c>
      <c r="I46" s="113">
        <v>5732</v>
      </c>
      <c r="J46" s="114">
        <v>3723</v>
      </c>
      <c r="K46" s="116">
        <v>0.53900000000000003</v>
      </c>
      <c r="L46" s="116">
        <v>0.54</v>
      </c>
      <c r="M46" s="116">
        <v>2.7E-2</v>
      </c>
      <c r="N46" s="117">
        <v>2.3E-2</v>
      </c>
      <c r="O46" s="113">
        <v>2806</v>
      </c>
      <c r="P46" s="114">
        <v>1899</v>
      </c>
      <c r="Q46" s="116">
        <v>0.47699999999999998</v>
      </c>
      <c r="R46" s="116">
        <v>0.47799999999999998</v>
      </c>
      <c r="S46" s="116">
        <v>2.8000000000000001E-2</v>
      </c>
      <c r="T46" s="117">
        <v>2.4E-2</v>
      </c>
    </row>
    <row r="47" spans="1:20" ht="23.1" customHeight="1" thickTop="1">
      <c r="A47" s="199" t="s">
        <v>124</v>
      </c>
      <c r="B47" s="118" t="s">
        <v>125</v>
      </c>
      <c r="C47" s="119">
        <v>3935</v>
      </c>
      <c r="D47" s="120">
        <v>2752</v>
      </c>
      <c r="E47" s="188">
        <v>0.43</v>
      </c>
      <c r="F47" s="188">
        <v>0.43</v>
      </c>
      <c r="G47" s="134">
        <v>4.7E-2</v>
      </c>
      <c r="H47" s="143">
        <v>0.04</v>
      </c>
      <c r="I47" s="119">
        <v>11063</v>
      </c>
      <c r="J47" s="120">
        <v>7562</v>
      </c>
      <c r="K47" s="134">
        <v>0.46300000000000002</v>
      </c>
      <c r="L47" s="134">
        <v>0.46300000000000002</v>
      </c>
      <c r="M47" s="134">
        <v>5.2999999999999999E-2</v>
      </c>
      <c r="N47" s="143">
        <v>4.7E-2</v>
      </c>
      <c r="O47" s="119">
        <v>5513</v>
      </c>
      <c r="P47" s="120">
        <v>3750</v>
      </c>
      <c r="Q47" s="134">
        <v>0.47</v>
      </c>
      <c r="R47" s="134">
        <v>0.47</v>
      </c>
      <c r="S47" s="134">
        <v>5.6000000000000001E-2</v>
      </c>
      <c r="T47" s="143">
        <v>4.7E-2</v>
      </c>
    </row>
    <row r="48" spans="1:20" ht="23.1" customHeight="1">
      <c r="A48" s="200"/>
      <c r="B48" s="141" t="s">
        <v>126</v>
      </c>
      <c r="C48" s="123">
        <v>429</v>
      </c>
      <c r="D48" s="124">
        <v>198</v>
      </c>
      <c r="E48" s="125">
        <v>1.1659999999999999</v>
      </c>
      <c r="F48" s="126">
        <v>1.167</v>
      </c>
      <c r="G48" s="126">
        <v>5.0000000000000001E-3</v>
      </c>
      <c r="H48" s="111">
        <v>3.0000000000000001E-3</v>
      </c>
      <c r="I48" s="123">
        <v>1128</v>
      </c>
      <c r="J48" s="124">
        <v>516</v>
      </c>
      <c r="K48" s="125">
        <v>1.1850000000000001</v>
      </c>
      <c r="L48" s="126">
        <v>1.1859999999999999</v>
      </c>
      <c r="M48" s="126">
        <v>5.0000000000000001E-3</v>
      </c>
      <c r="N48" s="111">
        <v>3.0000000000000001E-3</v>
      </c>
      <c r="O48" s="123">
        <v>541</v>
      </c>
      <c r="P48" s="124">
        <v>258</v>
      </c>
      <c r="Q48" s="125">
        <v>1.0960000000000001</v>
      </c>
      <c r="R48" s="126">
        <v>1.097</v>
      </c>
      <c r="S48" s="126">
        <v>5.0000000000000001E-3</v>
      </c>
      <c r="T48" s="111">
        <v>3.0000000000000001E-3</v>
      </c>
    </row>
    <row r="49" spans="1:20" ht="23.1" customHeight="1" thickBot="1">
      <c r="A49" s="200"/>
      <c r="B49" s="106" t="s">
        <v>88</v>
      </c>
      <c r="C49" s="129">
        <v>15</v>
      </c>
      <c r="D49" s="130">
        <v>33</v>
      </c>
      <c r="E49" s="175">
        <v>-0.54600000000000004</v>
      </c>
      <c r="F49" s="176">
        <v>-0.54500000000000004</v>
      </c>
      <c r="G49" s="176">
        <v>0</v>
      </c>
      <c r="H49" s="111">
        <v>0</v>
      </c>
      <c r="I49" s="129">
        <v>31</v>
      </c>
      <c r="J49" s="130">
        <v>82</v>
      </c>
      <c r="K49" s="175">
        <v>-0.622</v>
      </c>
      <c r="L49" s="176">
        <v>-0.622</v>
      </c>
      <c r="M49" s="176">
        <v>0</v>
      </c>
      <c r="N49" s="111">
        <v>1E-3</v>
      </c>
      <c r="O49" s="129">
        <v>16</v>
      </c>
      <c r="P49" s="130">
        <v>53</v>
      </c>
      <c r="Q49" s="175">
        <v>-0.69799999999999995</v>
      </c>
      <c r="R49" s="176">
        <v>-0.69799999999999995</v>
      </c>
      <c r="S49" s="176">
        <v>0</v>
      </c>
      <c r="T49" s="111">
        <v>1E-3</v>
      </c>
    </row>
    <row r="50" spans="1:20" ht="23.1" customHeight="1" thickTop="1" thickBot="1">
      <c r="A50" s="201"/>
      <c r="B50" s="112" t="s">
        <v>127</v>
      </c>
      <c r="C50" s="113">
        <v>4379</v>
      </c>
      <c r="D50" s="114">
        <v>2983</v>
      </c>
      <c r="E50" s="116">
        <v>0.46800000000000003</v>
      </c>
      <c r="F50" s="116">
        <v>0.46800000000000003</v>
      </c>
      <c r="G50" s="116">
        <v>5.1999999999999998E-2</v>
      </c>
      <c r="H50" s="117">
        <v>4.3999999999999997E-2</v>
      </c>
      <c r="I50" s="113">
        <v>12222</v>
      </c>
      <c r="J50" s="114">
        <v>8160</v>
      </c>
      <c r="K50" s="116">
        <v>0.497</v>
      </c>
      <c r="L50" s="116">
        <v>0.498</v>
      </c>
      <c r="M50" s="116">
        <v>5.8000000000000003E-2</v>
      </c>
      <c r="N50" s="117">
        <v>0.05</v>
      </c>
      <c r="O50" s="113">
        <v>6070</v>
      </c>
      <c r="P50" s="114">
        <v>4061</v>
      </c>
      <c r="Q50" s="116">
        <v>0.49399999999999999</v>
      </c>
      <c r="R50" s="116">
        <v>0.495</v>
      </c>
      <c r="S50" s="116">
        <v>6.2E-2</v>
      </c>
      <c r="T50" s="117">
        <v>5.0999999999999997E-2</v>
      </c>
    </row>
    <row r="51" spans="1:20" ht="23.1" customHeight="1" thickTop="1" thickBot="1">
      <c r="A51" s="264" t="s">
        <v>128</v>
      </c>
      <c r="B51" s="265"/>
      <c r="C51" s="146">
        <v>109</v>
      </c>
      <c r="D51" s="147">
        <v>125</v>
      </c>
      <c r="E51" s="148">
        <v>-0.128</v>
      </c>
      <c r="F51" s="149">
        <v>-0.128</v>
      </c>
      <c r="G51" s="189">
        <v>1E-3</v>
      </c>
      <c r="H51" s="150">
        <v>2E-3</v>
      </c>
      <c r="I51" s="146">
        <v>302</v>
      </c>
      <c r="J51" s="147">
        <v>426</v>
      </c>
      <c r="K51" s="148">
        <v>-0.29099999999999998</v>
      </c>
      <c r="L51" s="149">
        <v>-0.29099999999999998</v>
      </c>
      <c r="M51" s="149">
        <v>1E-3</v>
      </c>
      <c r="N51" s="150">
        <v>3.0000000000000001E-3</v>
      </c>
      <c r="O51" s="146">
        <v>184</v>
      </c>
      <c r="P51" s="147">
        <v>324</v>
      </c>
      <c r="Q51" s="148">
        <v>-0.432</v>
      </c>
      <c r="R51" s="149">
        <v>-0.432</v>
      </c>
      <c r="S51" s="149">
        <v>2E-3</v>
      </c>
      <c r="T51" s="150">
        <v>4.0000000000000001E-3</v>
      </c>
    </row>
    <row r="52" spans="1:20" ht="23.1" customHeight="1" thickTop="1" thickBot="1">
      <c r="A52" s="264" t="s">
        <v>129</v>
      </c>
      <c r="B52" s="265"/>
      <c r="C52" s="146">
        <v>1054</v>
      </c>
      <c r="D52" s="147">
        <v>968</v>
      </c>
      <c r="E52" s="148">
        <v>8.8999999999999996E-2</v>
      </c>
      <c r="F52" s="151">
        <v>8.8999999999999996E-2</v>
      </c>
      <c r="G52" s="151">
        <v>1.2999999999999999E-2</v>
      </c>
      <c r="H52" s="121">
        <v>1.4E-2</v>
      </c>
      <c r="I52" s="146">
        <v>2983</v>
      </c>
      <c r="J52" s="147">
        <v>2583</v>
      </c>
      <c r="K52" s="148">
        <v>0.155</v>
      </c>
      <c r="L52" s="151">
        <v>0.155</v>
      </c>
      <c r="M52" s="151">
        <v>1.4E-2</v>
      </c>
      <c r="N52" s="121">
        <v>1.6E-2</v>
      </c>
      <c r="O52" s="146">
        <v>1264</v>
      </c>
      <c r="P52" s="147">
        <v>1353</v>
      </c>
      <c r="Q52" s="148">
        <v>-6.6000000000000003E-2</v>
      </c>
      <c r="R52" s="151">
        <v>-6.6000000000000003E-2</v>
      </c>
      <c r="S52" s="151">
        <v>1.2999999999999999E-2</v>
      </c>
      <c r="T52" s="121">
        <v>1.7000000000000001E-2</v>
      </c>
    </row>
    <row r="53" spans="1:20" ht="23.1" customHeight="1" thickTop="1" thickBot="1">
      <c r="A53" s="264" t="s">
        <v>130</v>
      </c>
      <c r="B53" s="265"/>
      <c r="C53" s="113">
        <v>83734</v>
      </c>
      <c r="D53" s="114">
        <v>68501</v>
      </c>
      <c r="E53" s="115">
        <v>0.222</v>
      </c>
      <c r="F53" s="116">
        <v>0.222</v>
      </c>
      <c r="G53" s="152"/>
      <c r="H53" s="152"/>
      <c r="I53" s="113">
        <v>209116</v>
      </c>
      <c r="J53" s="114">
        <v>161810</v>
      </c>
      <c r="K53" s="115">
        <v>0.29199999999999998</v>
      </c>
      <c r="L53" s="116">
        <v>0.29199999999999998</v>
      </c>
      <c r="M53" s="152"/>
      <c r="N53" s="152"/>
      <c r="O53" s="113">
        <v>98576</v>
      </c>
      <c r="P53" s="114">
        <v>80016</v>
      </c>
      <c r="Q53" s="115">
        <v>0.23200000000000001</v>
      </c>
      <c r="R53" s="116">
        <v>0.23200000000000001</v>
      </c>
      <c r="S53" s="152"/>
      <c r="T53" s="185"/>
    </row>
    <row r="54" spans="1:20" ht="23.1" customHeight="1" thickTop="1" thickBot="1">
      <c r="A54" s="266" t="s">
        <v>131</v>
      </c>
      <c r="B54" s="267"/>
      <c r="C54" s="153">
        <v>84933</v>
      </c>
      <c r="D54" s="154">
        <v>91788</v>
      </c>
      <c r="E54" s="155">
        <v>-7.4999999999999997E-2</v>
      </c>
      <c r="F54" s="156">
        <v>-7.4999999999999997E-2</v>
      </c>
      <c r="G54" s="157"/>
      <c r="H54" s="158"/>
      <c r="I54" s="153">
        <v>127986</v>
      </c>
      <c r="J54" s="154">
        <v>142026</v>
      </c>
      <c r="K54" s="155">
        <v>-9.9000000000000005E-2</v>
      </c>
      <c r="L54" s="156">
        <v>-9.9000000000000005E-2</v>
      </c>
      <c r="M54" s="157"/>
      <c r="N54" s="158"/>
      <c r="O54" s="153">
        <v>69880</v>
      </c>
      <c r="P54" s="154">
        <v>76821</v>
      </c>
      <c r="Q54" s="155">
        <v>-9.0999999999999998E-2</v>
      </c>
      <c r="R54" s="156">
        <v>-0.09</v>
      </c>
      <c r="S54" s="157"/>
      <c r="T54" s="186"/>
    </row>
    <row r="55" spans="1:20" s="5" customFormat="1" ht="23.1" customHeight="1" thickBot="1">
      <c r="A55" s="268" t="s">
        <v>132</v>
      </c>
      <c r="B55" s="269"/>
      <c r="C55" s="159">
        <v>168667</v>
      </c>
      <c r="D55" s="160">
        <v>160289</v>
      </c>
      <c r="E55" s="161">
        <v>5.1999999999999998E-2</v>
      </c>
      <c r="F55" s="162">
        <v>5.1999999999999998E-2</v>
      </c>
      <c r="G55" s="163"/>
      <c r="H55" s="164"/>
      <c r="I55" s="159">
        <v>337102</v>
      </c>
      <c r="J55" s="160">
        <v>303836</v>
      </c>
      <c r="K55" s="161">
        <v>0.109</v>
      </c>
      <c r="L55" s="162">
        <v>0.109</v>
      </c>
      <c r="M55" s="162"/>
      <c r="N55" s="177"/>
      <c r="O55" s="159">
        <v>168456</v>
      </c>
      <c r="P55" s="160">
        <v>156837</v>
      </c>
      <c r="Q55" s="161">
        <v>7.3999999999999996E-2</v>
      </c>
      <c r="R55" s="162">
        <v>7.3999999999999996E-2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195579</v>
      </c>
      <c r="D58" s="259"/>
      <c r="E58" s="260"/>
      <c r="F58" s="261">
        <v>195610</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168456</v>
      </c>
      <c r="D59" s="238"/>
      <c r="E59" s="239"/>
      <c r="F59" s="240">
        <v>156837</v>
      </c>
      <c r="G59" s="238"/>
      <c r="H59" s="238"/>
      <c r="I59" s="231">
        <v>7.3999999999999996E-2</v>
      </c>
      <c r="J59" s="232"/>
      <c r="K59" s="208"/>
      <c r="L59" s="209"/>
      <c r="M59" s="209"/>
      <c r="N59" s="209"/>
      <c r="O59" s="209"/>
      <c r="P59" s="209"/>
      <c r="Q59" s="209"/>
      <c r="R59" s="209"/>
      <c r="S59" s="209"/>
      <c r="T59" s="209"/>
    </row>
    <row r="60" spans="1:20" s="5" customFormat="1" ht="27" customHeight="1">
      <c r="A60" s="235" t="s">
        <v>61</v>
      </c>
      <c r="B60" s="236"/>
      <c r="C60" s="241">
        <v>0.86099999999999999</v>
      </c>
      <c r="D60" s="242"/>
      <c r="E60" s="243"/>
      <c r="F60" s="244">
        <v>0.80200000000000005</v>
      </c>
      <c r="G60" s="242"/>
      <c r="H60" s="242"/>
      <c r="I60" s="245" t="s">
        <v>196</v>
      </c>
      <c r="J60" s="246"/>
      <c r="K60" s="180" t="s">
        <v>194</v>
      </c>
      <c r="L60" s="181"/>
      <c r="M60" s="181"/>
      <c r="N60" s="180"/>
      <c r="O60" s="182"/>
      <c r="P60" s="182"/>
      <c r="Q60" s="181"/>
      <c r="R60" s="181"/>
      <c r="S60" s="181"/>
      <c r="T60" s="187"/>
    </row>
    <row r="61" spans="1:20" s="5" customFormat="1" ht="33" customHeight="1">
      <c r="A61" s="225" t="s">
        <v>74</v>
      </c>
      <c r="B61" s="226"/>
      <c r="C61" s="227">
        <f>I53/I55</f>
        <v>0.62033449816376052</v>
      </c>
      <c r="D61" s="227"/>
      <c r="E61" s="228"/>
      <c r="F61" s="229">
        <f>J53/J55</f>
        <v>0.53255703734909621</v>
      </c>
      <c r="G61" s="230"/>
      <c r="H61" s="228"/>
      <c r="I61" s="231" t="s">
        <v>197</v>
      </c>
      <c r="J61" s="232"/>
      <c r="K61" s="180" t="s">
        <v>195</v>
      </c>
      <c r="L61" s="3"/>
      <c r="M61" s="183"/>
      <c r="O61" s="180"/>
      <c r="P61" s="182"/>
      <c r="Q61" s="181"/>
      <c r="R61" s="181"/>
      <c r="S61" s="181"/>
      <c r="T61" s="181"/>
    </row>
    <row r="62" spans="1:20" s="5" customFormat="1" ht="33" customHeight="1" thickBot="1">
      <c r="A62" s="233" t="s">
        <v>75</v>
      </c>
      <c r="B62" s="234"/>
      <c r="C62" s="227">
        <f>O53/O55</f>
        <v>0.58517357648287982</v>
      </c>
      <c r="D62" s="227"/>
      <c r="E62" s="228"/>
      <c r="F62" s="229">
        <f>P53/P55</f>
        <v>0.51018573423363112</v>
      </c>
      <c r="G62" s="230"/>
      <c r="H62" s="228"/>
      <c r="I62" s="231" t="s">
        <v>184</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0.95006599999999997</v>
      </c>
      <c r="F64" s="222"/>
      <c r="G64" s="223">
        <v>0.98028599999999999</v>
      </c>
      <c r="H64" s="222"/>
      <c r="I64" s="223">
        <v>1.033093</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UI,太字"&amp;20宿泊状況調査結果詳細（2024年10月）※フルサービス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5B6A-5EB6-428F-8B4D-DBA71CA61CFE}">
  <sheetPr>
    <tabColor theme="9"/>
  </sheetPr>
  <dimension ref="A1:WWC64"/>
  <sheetViews>
    <sheetView tabSelected="1" view="pageLayout" topLeftCell="A46" zoomScale="80" zoomScaleSheetLayoutView="80" zoomScalePageLayoutView="80" workbookViewId="0">
      <selection activeCell="I50" sqref="I50"/>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153</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18129</v>
      </c>
      <c r="D7" s="102">
        <v>16137</v>
      </c>
      <c r="E7" s="103">
        <v>0.126</v>
      </c>
      <c r="F7" s="104">
        <v>0.123</v>
      </c>
      <c r="G7" s="104">
        <v>0.254</v>
      </c>
      <c r="H7" s="105">
        <v>0.26100000000000001</v>
      </c>
      <c r="I7" s="101">
        <v>49772</v>
      </c>
      <c r="J7" s="102">
        <v>43430</v>
      </c>
      <c r="K7" s="103">
        <v>0.14899999999999999</v>
      </c>
      <c r="L7" s="104">
        <v>0.14599999999999999</v>
      </c>
      <c r="M7" s="104">
        <v>0.27900000000000003</v>
      </c>
      <c r="N7" s="105">
        <v>0.29499999999999998</v>
      </c>
      <c r="O7" s="101">
        <v>20957</v>
      </c>
      <c r="P7" s="102">
        <v>18183</v>
      </c>
      <c r="Q7" s="103">
        <v>0.155</v>
      </c>
      <c r="R7" s="104">
        <v>0.153</v>
      </c>
      <c r="S7" s="104">
        <v>0.251</v>
      </c>
      <c r="T7" s="105">
        <v>0.25800000000000001</v>
      </c>
    </row>
    <row r="8" spans="1:20" ht="23.1" customHeight="1" thickBot="1">
      <c r="A8" s="200"/>
      <c r="B8" s="106" t="s">
        <v>83</v>
      </c>
      <c r="C8" s="107">
        <v>1328</v>
      </c>
      <c r="D8" s="108">
        <v>1068</v>
      </c>
      <c r="E8" s="109">
        <v>0.246</v>
      </c>
      <c r="F8" s="110">
        <v>0.24299999999999999</v>
      </c>
      <c r="G8" s="144">
        <v>1.9E-2</v>
      </c>
      <c r="H8" s="111">
        <v>1.7000000000000001E-2</v>
      </c>
      <c r="I8" s="107">
        <v>3899</v>
      </c>
      <c r="J8" s="108">
        <v>2956</v>
      </c>
      <c r="K8" s="109">
        <v>0.32200000000000001</v>
      </c>
      <c r="L8" s="110">
        <v>0.31900000000000001</v>
      </c>
      <c r="M8" s="110">
        <v>2.1999999999999999E-2</v>
      </c>
      <c r="N8" s="111">
        <v>0.02</v>
      </c>
      <c r="O8" s="107">
        <v>1774</v>
      </c>
      <c r="P8" s="108">
        <v>1251</v>
      </c>
      <c r="Q8" s="109">
        <v>0.42099999999999999</v>
      </c>
      <c r="R8" s="110">
        <v>0.41799999999999998</v>
      </c>
      <c r="S8" s="110">
        <v>2.1000000000000001E-2</v>
      </c>
      <c r="T8" s="111">
        <v>1.7999999999999999E-2</v>
      </c>
    </row>
    <row r="9" spans="1:20" ht="23.1" customHeight="1" thickTop="1" thickBot="1">
      <c r="A9" s="201"/>
      <c r="B9" s="112" t="s">
        <v>84</v>
      </c>
      <c r="C9" s="113">
        <v>19457</v>
      </c>
      <c r="D9" s="114">
        <v>17205</v>
      </c>
      <c r="E9" s="115">
        <v>0.13400000000000001</v>
      </c>
      <c r="F9" s="116">
        <v>0.13100000000000001</v>
      </c>
      <c r="G9" s="116">
        <v>0.27200000000000002</v>
      </c>
      <c r="H9" s="117">
        <v>0.27800000000000002</v>
      </c>
      <c r="I9" s="113">
        <v>53671</v>
      </c>
      <c r="J9" s="114">
        <v>46386</v>
      </c>
      <c r="K9" s="115">
        <v>0.16</v>
      </c>
      <c r="L9" s="116">
        <v>0.157</v>
      </c>
      <c r="M9" s="116">
        <v>0.30099999999999999</v>
      </c>
      <c r="N9" s="117">
        <v>0.315</v>
      </c>
      <c r="O9" s="113">
        <v>22731</v>
      </c>
      <c r="P9" s="114">
        <v>19434</v>
      </c>
      <c r="Q9" s="115">
        <v>0.17199999999999999</v>
      </c>
      <c r="R9" s="116">
        <v>0.17</v>
      </c>
      <c r="S9" s="116">
        <v>0.27200000000000002</v>
      </c>
      <c r="T9" s="117">
        <v>0.27600000000000002</v>
      </c>
    </row>
    <row r="10" spans="1:20" ht="23.1" customHeight="1" thickTop="1">
      <c r="A10" s="199" t="s">
        <v>85</v>
      </c>
      <c r="B10" s="118" t="s">
        <v>86</v>
      </c>
      <c r="C10" s="119">
        <v>650</v>
      </c>
      <c r="D10" s="120">
        <v>548</v>
      </c>
      <c r="E10" s="138">
        <v>0.189</v>
      </c>
      <c r="F10" s="139">
        <v>0.186</v>
      </c>
      <c r="G10" s="139">
        <v>8.9999999999999993E-3</v>
      </c>
      <c r="H10" s="121">
        <v>8.9999999999999993E-3</v>
      </c>
      <c r="I10" s="119">
        <v>1721</v>
      </c>
      <c r="J10" s="120">
        <v>1254</v>
      </c>
      <c r="K10" s="138">
        <v>0.376</v>
      </c>
      <c r="L10" s="139">
        <v>0.372</v>
      </c>
      <c r="M10" s="139">
        <v>0.01</v>
      </c>
      <c r="N10" s="121">
        <v>8.9999999999999993E-3</v>
      </c>
      <c r="O10" s="119">
        <v>772</v>
      </c>
      <c r="P10" s="120">
        <v>640</v>
      </c>
      <c r="Q10" s="138">
        <v>0.20899999999999999</v>
      </c>
      <c r="R10" s="139">
        <v>0.20599999999999999</v>
      </c>
      <c r="S10" s="139">
        <v>8.9999999999999993E-3</v>
      </c>
      <c r="T10" s="121">
        <v>8.9999999999999993E-3</v>
      </c>
    </row>
    <row r="11" spans="1:20" ht="23.1" customHeight="1">
      <c r="A11" s="200"/>
      <c r="B11" s="122" t="s">
        <v>87</v>
      </c>
      <c r="C11" s="123">
        <v>489</v>
      </c>
      <c r="D11" s="124">
        <v>179</v>
      </c>
      <c r="E11" s="135">
        <v>1.738</v>
      </c>
      <c r="F11" s="127">
        <v>1.732</v>
      </c>
      <c r="G11" s="127">
        <v>7.0000000000000001E-3</v>
      </c>
      <c r="H11" s="128">
        <v>3.0000000000000001E-3</v>
      </c>
      <c r="I11" s="123">
        <v>1542</v>
      </c>
      <c r="J11" s="124">
        <v>533</v>
      </c>
      <c r="K11" s="135">
        <v>1.9</v>
      </c>
      <c r="L11" s="127">
        <v>1.893</v>
      </c>
      <c r="M11" s="127">
        <v>8.9999999999999993E-3</v>
      </c>
      <c r="N11" s="128">
        <v>4.0000000000000001E-3</v>
      </c>
      <c r="O11" s="123">
        <v>588</v>
      </c>
      <c r="P11" s="124">
        <v>257</v>
      </c>
      <c r="Q11" s="135">
        <v>1.2929999999999999</v>
      </c>
      <c r="R11" s="127">
        <v>1.288</v>
      </c>
      <c r="S11" s="127">
        <v>7.0000000000000001E-3</v>
      </c>
      <c r="T11" s="128">
        <v>4.0000000000000001E-3</v>
      </c>
    </row>
    <row r="12" spans="1:20" ht="23.1" customHeight="1" thickBot="1">
      <c r="A12" s="200"/>
      <c r="B12" s="106" t="s">
        <v>88</v>
      </c>
      <c r="C12" s="129">
        <v>844</v>
      </c>
      <c r="D12" s="130">
        <v>754</v>
      </c>
      <c r="E12" s="131">
        <v>0.122</v>
      </c>
      <c r="F12" s="132">
        <v>0.11899999999999999</v>
      </c>
      <c r="G12" s="190">
        <v>1.2E-2</v>
      </c>
      <c r="H12" s="121">
        <v>1.2E-2</v>
      </c>
      <c r="I12" s="129">
        <v>1519</v>
      </c>
      <c r="J12" s="130">
        <v>1323</v>
      </c>
      <c r="K12" s="131">
        <v>0.151</v>
      </c>
      <c r="L12" s="132">
        <v>0.14799999999999999</v>
      </c>
      <c r="M12" s="190">
        <v>8.9999999999999993E-3</v>
      </c>
      <c r="N12" s="121">
        <v>8.9999999999999993E-3</v>
      </c>
      <c r="O12" s="129">
        <v>843</v>
      </c>
      <c r="P12" s="130">
        <v>733</v>
      </c>
      <c r="Q12" s="131">
        <v>0.153</v>
      </c>
      <c r="R12" s="132">
        <v>0.15</v>
      </c>
      <c r="S12" s="190">
        <v>0.01</v>
      </c>
      <c r="T12" s="121">
        <v>0.01</v>
      </c>
    </row>
    <row r="13" spans="1:20" ht="23.1" customHeight="1" thickTop="1" thickBot="1">
      <c r="A13" s="201"/>
      <c r="B13" s="112" t="s">
        <v>89</v>
      </c>
      <c r="C13" s="113">
        <v>1983</v>
      </c>
      <c r="D13" s="114">
        <v>1481</v>
      </c>
      <c r="E13" s="115">
        <v>0.34200000000000003</v>
      </c>
      <c r="F13" s="116">
        <v>0.33900000000000002</v>
      </c>
      <c r="G13" s="116">
        <v>2.8000000000000001E-2</v>
      </c>
      <c r="H13" s="117">
        <v>2.4E-2</v>
      </c>
      <c r="I13" s="113">
        <v>4782</v>
      </c>
      <c r="J13" s="114">
        <v>3110</v>
      </c>
      <c r="K13" s="115">
        <v>0.54100000000000004</v>
      </c>
      <c r="L13" s="116">
        <v>0.53800000000000003</v>
      </c>
      <c r="M13" s="116">
        <v>2.7E-2</v>
      </c>
      <c r="N13" s="117">
        <v>2.1000000000000001E-2</v>
      </c>
      <c r="O13" s="113">
        <v>2203</v>
      </c>
      <c r="P13" s="114">
        <v>1630</v>
      </c>
      <c r="Q13" s="115">
        <v>0.35499999999999998</v>
      </c>
      <c r="R13" s="116">
        <v>0.35199999999999998</v>
      </c>
      <c r="S13" s="116">
        <v>2.5999999999999999E-2</v>
      </c>
      <c r="T13" s="117">
        <v>2.3E-2</v>
      </c>
    </row>
    <row r="14" spans="1:20" ht="23.1" customHeight="1" thickTop="1">
      <c r="A14" s="199" t="s">
        <v>90</v>
      </c>
      <c r="B14" s="118" t="s">
        <v>91</v>
      </c>
      <c r="C14" s="119">
        <v>2374</v>
      </c>
      <c r="D14" s="120">
        <v>1822</v>
      </c>
      <c r="E14" s="138">
        <v>0.30599999999999999</v>
      </c>
      <c r="F14" s="139">
        <v>0.30299999999999999</v>
      </c>
      <c r="G14" s="139">
        <v>3.3000000000000002E-2</v>
      </c>
      <c r="H14" s="121">
        <v>2.9000000000000001E-2</v>
      </c>
      <c r="I14" s="119">
        <v>6731</v>
      </c>
      <c r="J14" s="120">
        <v>5077</v>
      </c>
      <c r="K14" s="133">
        <v>0.32900000000000001</v>
      </c>
      <c r="L14" s="134">
        <v>0.32600000000000001</v>
      </c>
      <c r="M14" s="134">
        <v>3.7999999999999999E-2</v>
      </c>
      <c r="N14" s="121">
        <v>3.4000000000000002E-2</v>
      </c>
      <c r="O14" s="119">
        <v>3371</v>
      </c>
      <c r="P14" s="120">
        <v>2755</v>
      </c>
      <c r="Q14" s="133">
        <v>0.22700000000000001</v>
      </c>
      <c r="R14" s="134">
        <v>0.224</v>
      </c>
      <c r="S14" s="134">
        <v>0.04</v>
      </c>
      <c r="T14" s="121">
        <v>3.9E-2</v>
      </c>
    </row>
    <row r="15" spans="1:20" ht="23.1" customHeight="1">
      <c r="A15" s="200"/>
      <c r="B15" s="122" t="s">
        <v>92</v>
      </c>
      <c r="C15" s="123">
        <v>888</v>
      </c>
      <c r="D15" s="124">
        <v>633</v>
      </c>
      <c r="E15" s="135">
        <v>0.40600000000000003</v>
      </c>
      <c r="F15" s="127">
        <v>0.40300000000000002</v>
      </c>
      <c r="G15" s="126">
        <v>1.2E-2</v>
      </c>
      <c r="H15" s="111">
        <v>0.01</v>
      </c>
      <c r="I15" s="123">
        <v>2572</v>
      </c>
      <c r="J15" s="124">
        <v>1831</v>
      </c>
      <c r="K15" s="135">
        <v>0.40799999999999997</v>
      </c>
      <c r="L15" s="127">
        <v>0.40500000000000003</v>
      </c>
      <c r="M15" s="127">
        <v>1.4E-2</v>
      </c>
      <c r="N15" s="111">
        <v>1.2E-2</v>
      </c>
      <c r="O15" s="123">
        <v>1370</v>
      </c>
      <c r="P15" s="124">
        <v>1031</v>
      </c>
      <c r="Q15" s="135">
        <v>0.33200000000000002</v>
      </c>
      <c r="R15" s="127">
        <v>0.32900000000000001</v>
      </c>
      <c r="S15" s="127">
        <v>1.6E-2</v>
      </c>
      <c r="T15" s="111">
        <v>1.4999999999999999E-2</v>
      </c>
    </row>
    <row r="16" spans="1:20" ht="23.1" customHeight="1">
      <c r="A16" s="200"/>
      <c r="B16" s="122" t="s">
        <v>93</v>
      </c>
      <c r="C16" s="123">
        <v>873</v>
      </c>
      <c r="D16" s="124">
        <v>945</v>
      </c>
      <c r="E16" s="135">
        <v>-7.3999999999999996E-2</v>
      </c>
      <c r="F16" s="127">
        <v>-7.5999999999999998E-2</v>
      </c>
      <c r="G16" s="126">
        <v>1.2E-2</v>
      </c>
      <c r="H16" s="128">
        <v>1.4999999999999999E-2</v>
      </c>
      <c r="I16" s="123">
        <v>3076</v>
      </c>
      <c r="J16" s="124">
        <v>2924</v>
      </c>
      <c r="K16" s="135">
        <v>5.5E-2</v>
      </c>
      <c r="L16" s="127">
        <v>5.1999999999999998E-2</v>
      </c>
      <c r="M16" s="127">
        <v>1.7000000000000001E-2</v>
      </c>
      <c r="N16" s="128">
        <v>0.02</v>
      </c>
      <c r="O16" s="123">
        <v>1652</v>
      </c>
      <c r="P16" s="124">
        <v>1807</v>
      </c>
      <c r="Q16" s="135">
        <v>-8.4000000000000005E-2</v>
      </c>
      <c r="R16" s="127">
        <v>-8.5999999999999993E-2</v>
      </c>
      <c r="S16" s="127">
        <v>0.02</v>
      </c>
      <c r="T16" s="128">
        <v>2.5999999999999999E-2</v>
      </c>
    </row>
    <row r="17" spans="1:20" ht="23.1" customHeight="1">
      <c r="A17" s="200"/>
      <c r="B17" s="122" t="s">
        <v>94</v>
      </c>
      <c r="C17" s="123">
        <v>1753</v>
      </c>
      <c r="D17" s="124">
        <v>1177</v>
      </c>
      <c r="E17" s="125">
        <v>0.49299999999999999</v>
      </c>
      <c r="F17" s="126">
        <v>0.48899999999999999</v>
      </c>
      <c r="G17" s="126">
        <v>2.5000000000000001E-2</v>
      </c>
      <c r="H17" s="111">
        <v>1.9E-2</v>
      </c>
      <c r="I17" s="123">
        <v>5080</v>
      </c>
      <c r="J17" s="124">
        <v>3464</v>
      </c>
      <c r="K17" s="125">
        <v>0.47</v>
      </c>
      <c r="L17" s="126">
        <v>0.46700000000000003</v>
      </c>
      <c r="M17" s="126">
        <v>2.8000000000000001E-2</v>
      </c>
      <c r="N17" s="111">
        <v>2.4E-2</v>
      </c>
      <c r="O17" s="123">
        <v>2784</v>
      </c>
      <c r="P17" s="124">
        <v>1912</v>
      </c>
      <c r="Q17" s="125">
        <v>0.46</v>
      </c>
      <c r="R17" s="126">
        <v>0.45600000000000002</v>
      </c>
      <c r="S17" s="126">
        <v>3.3000000000000002E-2</v>
      </c>
      <c r="T17" s="111">
        <v>2.7E-2</v>
      </c>
    </row>
    <row r="18" spans="1:20" ht="23.1" customHeight="1">
      <c r="A18" s="200"/>
      <c r="B18" s="122" t="s">
        <v>95</v>
      </c>
      <c r="C18" s="123">
        <v>275</v>
      </c>
      <c r="D18" s="124">
        <v>335</v>
      </c>
      <c r="E18" s="125">
        <v>-0.17699999999999999</v>
      </c>
      <c r="F18" s="126">
        <v>-0.17899999999999999</v>
      </c>
      <c r="G18" s="126">
        <v>4.0000000000000001E-3</v>
      </c>
      <c r="H18" s="128">
        <v>5.0000000000000001E-3</v>
      </c>
      <c r="I18" s="123">
        <v>801</v>
      </c>
      <c r="J18" s="124">
        <v>865</v>
      </c>
      <c r="K18" s="125">
        <v>-7.1999999999999995E-2</v>
      </c>
      <c r="L18" s="126">
        <v>-7.3999999999999996E-2</v>
      </c>
      <c r="M18" s="126">
        <v>4.0000000000000001E-3</v>
      </c>
      <c r="N18" s="128">
        <v>6.0000000000000001E-3</v>
      </c>
      <c r="O18" s="123">
        <v>426</v>
      </c>
      <c r="P18" s="124">
        <v>636</v>
      </c>
      <c r="Q18" s="125">
        <v>-0.32900000000000001</v>
      </c>
      <c r="R18" s="126">
        <v>-0.33</v>
      </c>
      <c r="S18" s="126">
        <v>5.0000000000000001E-3</v>
      </c>
      <c r="T18" s="128">
        <v>8.9999999999999993E-3</v>
      </c>
    </row>
    <row r="19" spans="1:20" ht="23.1" customHeight="1">
      <c r="A19" s="200"/>
      <c r="B19" s="122" t="s">
        <v>96</v>
      </c>
      <c r="C19" s="123">
        <v>1885</v>
      </c>
      <c r="D19" s="124">
        <v>1043</v>
      </c>
      <c r="E19" s="125">
        <v>0.81200000000000006</v>
      </c>
      <c r="F19" s="126">
        <v>0.80700000000000005</v>
      </c>
      <c r="G19" s="126">
        <v>2.5999999999999999E-2</v>
      </c>
      <c r="H19" s="111">
        <v>1.7000000000000001E-2</v>
      </c>
      <c r="I19" s="123">
        <v>5558</v>
      </c>
      <c r="J19" s="124">
        <v>3048</v>
      </c>
      <c r="K19" s="125">
        <v>0.82799999999999996</v>
      </c>
      <c r="L19" s="126">
        <v>0.82299999999999995</v>
      </c>
      <c r="M19" s="126">
        <v>3.1E-2</v>
      </c>
      <c r="N19" s="111">
        <v>2.1000000000000001E-2</v>
      </c>
      <c r="O19" s="123">
        <v>2947</v>
      </c>
      <c r="P19" s="124">
        <v>1642</v>
      </c>
      <c r="Q19" s="125">
        <v>0.79900000000000004</v>
      </c>
      <c r="R19" s="126">
        <v>0.79500000000000004</v>
      </c>
      <c r="S19" s="126">
        <v>3.5000000000000003E-2</v>
      </c>
      <c r="T19" s="111">
        <v>2.3E-2</v>
      </c>
    </row>
    <row r="20" spans="1:20" ht="23.1" customHeight="1">
      <c r="A20" s="200"/>
      <c r="B20" s="122" t="s">
        <v>97</v>
      </c>
      <c r="C20" s="123">
        <v>424</v>
      </c>
      <c r="D20" s="124">
        <v>306</v>
      </c>
      <c r="E20" s="125">
        <v>0.38900000000000001</v>
      </c>
      <c r="F20" s="126">
        <v>0.38600000000000001</v>
      </c>
      <c r="G20" s="126">
        <v>6.0000000000000001E-3</v>
      </c>
      <c r="H20" s="111">
        <v>5.0000000000000001E-3</v>
      </c>
      <c r="I20" s="123">
        <v>1295</v>
      </c>
      <c r="J20" s="124">
        <v>923</v>
      </c>
      <c r="K20" s="135">
        <v>0.40600000000000003</v>
      </c>
      <c r="L20" s="127">
        <v>0.40300000000000002</v>
      </c>
      <c r="M20" s="126">
        <v>7.0000000000000001E-3</v>
      </c>
      <c r="N20" s="128">
        <v>6.0000000000000001E-3</v>
      </c>
      <c r="O20" s="123">
        <v>610</v>
      </c>
      <c r="P20" s="124">
        <v>517</v>
      </c>
      <c r="Q20" s="135">
        <v>0.183</v>
      </c>
      <c r="R20" s="127">
        <v>0.18</v>
      </c>
      <c r="S20" s="126">
        <v>7.0000000000000001E-3</v>
      </c>
      <c r="T20" s="128">
        <v>7.0000000000000001E-3</v>
      </c>
    </row>
    <row r="21" spans="1:20" ht="23.1" customHeight="1">
      <c r="A21" s="200"/>
      <c r="B21" s="122" t="s">
        <v>98</v>
      </c>
      <c r="C21" s="123">
        <v>164</v>
      </c>
      <c r="D21" s="124">
        <v>163</v>
      </c>
      <c r="E21" s="125">
        <v>8.9999999999999004E-3</v>
      </c>
      <c r="F21" s="126">
        <v>6.0000000000000001E-3</v>
      </c>
      <c r="G21" s="126">
        <v>2E-3</v>
      </c>
      <c r="H21" s="111">
        <v>3.0000000000000001E-3</v>
      </c>
      <c r="I21" s="123">
        <v>536</v>
      </c>
      <c r="J21" s="124">
        <v>412</v>
      </c>
      <c r="K21" s="125">
        <v>0.30399999999999999</v>
      </c>
      <c r="L21" s="126">
        <v>0.30099999999999999</v>
      </c>
      <c r="M21" s="126">
        <v>3.0000000000000001E-3</v>
      </c>
      <c r="N21" s="111">
        <v>3.0000000000000001E-3</v>
      </c>
      <c r="O21" s="123">
        <v>283</v>
      </c>
      <c r="P21" s="124">
        <v>255</v>
      </c>
      <c r="Q21" s="125">
        <v>0.112</v>
      </c>
      <c r="R21" s="126">
        <v>0.11</v>
      </c>
      <c r="S21" s="126">
        <v>3.0000000000000001E-3</v>
      </c>
      <c r="T21" s="111">
        <v>4.0000000000000001E-3</v>
      </c>
    </row>
    <row r="22" spans="1:20" ht="23.1" customHeight="1">
      <c r="A22" s="200"/>
      <c r="B22" s="122" t="s">
        <v>99</v>
      </c>
      <c r="C22" s="123">
        <v>62</v>
      </c>
      <c r="D22" s="124">
        <v>20</v>
      </c>
      <c r="E22" s="125">
        <v>2.1070000000000002</v>
      </c>
      <c r="F22" s="126">
        <v>2.1</v>
      </c>
      <c r="G22" s="126">
        <v>1E-3</v>
      </c>
      <c r="H22" s="111">
        <v>0</v>
      </c>
      <c r="I22" s="123">
        <v>190</v>
      </c>
      <c r="J22" s="124">
        <v>64</v>
      </c>
      <c r="K22" s="125">
        <v>1.976</v>
      </c>
      <c r="L22" s="126">
        <v>1.9690000000000001</v>
      </c>
      <c r="M22" s="126">
        <v>1E-3</v>
      </c>
      <c r="N22" s="111">
        <v>0</v>
      </c>
      <c r="O22" s="123">
        <v>121</v>
      </c>
      <c r="P22" s="124">
        <v>45</v>
      </c>
      <c r="Q22" s="125">
        <v>1.6950000000000001</v>
      </c>
      <c r="R22" s="126">
        <v>1.6890000000000001</v>
      </c>
      <c r="S22" s="126">
        <v>1E-3</v>
      </c>
      <c r="T22" s="111">
        <v>1E-3</v>
      </c>
    </row>
    <row r="23" spans="1:20" ht="23.1" customHeight="1">
      <c r="A23" s="200"/>
      <c r="B23" s="122" t="s">
        <v>100</v>
      </c>
      <c r="C23" s="123">
        <v>385</v>
      </c>
      <c r="D23" s="124">
        <v>167</v>
      </c>
      <c r="E23" s="135">
        <v>1.3109999999999999</v>
      </c>
      <c r="F23" s="127">
        <v>1.3049999999999999</v>
      </c>
      <c r="G23" s="126">
        <v>5.0000000000000001E-3</v>
      </c>
      <c r="H23" s="111">
        <v>3.0000000000000001E-3</v>
      </c>
      <c r="I23" s="123">
        <v>1094</v>
      </c>
      <c r="J23" s="124">
        <v>364</v>
      </c>
      <c r="K23" s="135">
        <v>2.0129999999999999</v>
      </c>
      <c r="L23" s="127">
        <v>2.0049999999999999</v>
      </c>
      <c r="M23" s="127">
        <v>6.0000000000000001E-3</v>
      </c>
      <c r="N23" s="111">
        <v>2E-3</v>
      </c>
      <c r="O23" s="123">
        <v>431</v>
      </c>
      <c r="P23" s="124">
        <v>155</v>
      </c>
      <c r="Q23" s="135">
        <v>1.7869999999999999</v>
      </c>
      <c r="R23" s="127">
        <v>1.7809999999999999</v>
      </c>
      <c r="S23" s="127">
        <v>5.0000000000000001E-3</v>
      </c>
      <c r="T23" s="111">
        <v>2E-3</v>
      </c>
    </row>
    <row r="24" spans="1:20" ht="23.1" customHeight="1" thickBot="1">
      <c r="A24" s="200"/>
      <c r="B24" s="106" t="s">
        <v>88</v>
      </c>
      <c r="C24" s="129">
        <v>1726</v>
      </c>
      <c r="D24" s="130">
        <v>1334</v>
      </c>
      <c r="E24" s="136">
        <v>0.29699999999999999</v>
      </c>
      <c r="F24" s="137">
        <v>0.29399999999999998</v>
      </c>
      <c r="G24" s="137">
        <v>2.4E-2</v>
      </c>
      <c r="H24" s="111">
        <v>2.1999999999999999E-2</v>
      </c>
      <c r="I24" s="129">
        <v>5170</v>
      </c>
      <c r="J24" s="130">
        <v>3750</v>
      </c>
      <c r="K24" s="136">
        <v>0.38200000000000001</v>
      </c>
      <c r="L24" s="137">
        <v>0.379</v>
      </c>
      <c r="M24" s="137">
        <v>2.9000000000000001E-2</v>
      </c>
      <c r="N24" s="111">
        <v>2.5000000000000001E-2</v>
      </c>
      <c r="O24" s="129">
        <v>2900</v>
      </c>
      <c r="P24" s="130">
        <v>2172</v>
      </c>
      <c r="Q24" s="136">
        <v>0.33800000000000002</v>
      </c>
      <c r="R24" s="137">
        <v>0.33500000000000002</v>
      </c>
      <c r="S24" s="137">
        <v>3.5000000000000003E-2</v>
      </c>
      <c r="T24" s="111">
        <v>3.1E-2</v>
      </c>
    </row>
    <row r="25" spans="1:20" ht="23.1" customHeight="1" thickTop="1" thickBot="1">
      <c r="A25" s="201"/>
      <c r="B25" s="112" t="s">
        <v>101</v>
      </c>
      <c r="C25" s="113">
        <v>10809</v>
      </c>
      <c r="D25" s="114">
        <v>7945</v>
      </c>
      <c r="E25" s="115">
        <v>0.36399999999999999</v>
      </c>
      <c r="F25" s="116">
        <v>0.36</v>
      </c>
      <c r="G25" s="116">
        <v>0.151</v>
      </c>
      <c r="H25" s="117">
        <v>0.128</v>
      </c>
      <c r="I25" s="113">
        <v>32103</v>
      </c>
      <c r="J25" s="114">
        <v>22722</v>
      </c>
      <c r="K25" s="115">
        <v>0.41599999999999998</v>
      </c>
      <c r="L25" s="116">
        <v>0.41299999999999998</v>
      </c>
      <c r="M25" s="116">
        <v>0.18</v>
      </c>
      <c r="N25" s="117">
        <v>0.154</v>
      </c>
      <c r="O25" s="113">
        <v>16895</v>
      </c>
      <c r="P25" s="114">
        <v>12927</v>
      </c>
      <c r="Q25" s="115">
        <v>0.31</v>
      </c>
      <c r="R25" s="116">
        <v>0.307</v>
      </c>
      <c r="S25" s="116">
        <v>0.20200000000000001</v>
      </c>
      <c r="T25" s="117">
        <v>0.183</v>
      </c>
    </row>
    <row r="26" spans="1:20" ht="23.1" customHeight="1" thickTop="1">
      <c r="A26" s="199" t="s">
        <v>102</v>
      </c>
      <c r="B26" s="118" t="s">
        <v>103</v>
      </c>
      <c r="C26" s="119">
        <v>15445</v>
      </c>
      <c r="D26" s="120">
        <v>11064</v>
      </c>
      <c r="E26" s="133">
        <v>0.39900000000000002</v>
      </c>
      <c r="F26" s="134">
        <v>0.39600000000000002</v>
      </c>
      <c r="G26" s="134">
        <v>0.216</v>
      </c>
      <c r="H26" s="121">
        <v>0.17899999999999999</v>
      </c>
      <c r="I26" s="119">
        <v>32349</v>
      </c>
      <c r="J26" s="120">
        <v>23036</v>
      </c>
      <c r="K26" s="133">
        <v>0.40799999999999997</v>
      </c>
      <c r="L26" s="134">
        <v>0.40400000000000003</v>
      </c>
      <c r="M26" s="134">
        <v>0.18099999999999999</v>
      </c>
      <c r="N26" s="121">
        <v>0.157</v>
      </c>
      <c r="O26" s="119">
        <v>15538</v>
      </c>
      <c r="P26" s="120">
        <v>11737</v>
      </c>
      <c r="Q26" s="133">
        <v>0.32700000000000001</v>
      </c>
      <c r="R26" s="134">
        <v>0.32400000000000001</v>
      </c>
      <c r="S26" s="134">
        <v>0.186</v>
      </c>
      <c r="T26" s="121">
        <v>0.16600000000000001</v>
      </c>
    </row>
    <row r="27" spans="1:20" ht="23.1" customHeight="1">
      <c r="A27" s="200"/>
      <c r="B27" s="122" t="s">
        <v>104</v>
      </c>
      <c r="C27" s="123">
        <v>5764</v>
      </c>
      <c r="D27" s="124">
        <v>7922</v>
      </c>
      <c r="E27" s="135">
        <v>-0.27100000000000002</v>
      </c>
      <c r="F27" s="127">
        <v>-0.27200000000000002</v>
      </c>
      <c r="G27" s="127">
        <v>8.1000000000000003E-2</v>
      </c>
      <c r="H27" s="128">
        <v>0.128</v>
      </c>
      <c r="I27" s="123">
        <v>11963</v>
      </c>
      <c r="J27" s="124">
        <v>14965</v>
      </c>
      <c r="K27" s="135">
        <v>-0.19900000000000001</v>
      </c>
      <c r="L27" s="127">
        <v>-0.20100000000000001</v>
      </c>
      <c r="M27" s="127">
        <v>6.7000000000000004E-2</v>
      </c>
      <c r="N27" s="128">
        <v>0.10199999999999999</v>
      </c>
      <c r="O27" s="123">
        <v>5780</v>
      </c>
      <c r="P27" s="124">
        <v>7305</v>
      </c>
      <c r="Q27" s="135">
        <v>-0.20699999999999999</v>
      </c>
      <c r="R27" s="127">
        <v>-0.20899999999999999</v>
      </c>
      <c r="S27" s="127">
        <v>6.9000000000000006E-2</v>
      </c>
      <c r="T27" s="128">
        <v>0.104</v>
      </c>
    </row>
    <row r="28" spans="1:20" ht="23.1" customHeight="1">
      <c r="A28" s="200"/>
      <c r="B28" s="122" t="s">
        <v>105</v>
      </c>
      <c r="C28" s="123">
        <v>1634</v>
      </c>
      <c r="D28" s="124">
        <v>2196</v>
      </c>
      <c r="E28" s="135">
        <v>-0.254</v>
      </c>
      <c r="F28" s="127">
        <v>-0.25600000000000001</v>
      </c>
      <c r="G28" s="127">
        <v>2.3E-2</v>
      </c>
      <c r="H28" s="128">
        <v>3.5000000000000003E-2</v>
      </c>
      <c r="I28" s="123">
        <v>3618</v>
      </c>
      <c r="J28" s="124">
        <v>5110</v>
      </c>
      <c r="K28" s="135">
        <v>-0.28999999999999998</v>
      </c>
      <c r="L28" s="127">
        <v>-0.29199999999999998</v>
      </c>
      <c r="M28" s="127">
        <v>0.02</v>
      </c>
      <c r="N28" s="128">
        <v>3.5000000000000003E-2</v>
      </c>
      <c r="O28" s="123">
        <v>1619</v>
      </c>
      <c r="P28" s="124">
        <v>2246</v>
      </c>
      <c r="Q28" s="135">
        <v>-0.27700000000000002</v>
      </c>
      <c r="R28" s="127">
        <v>-0.27900000000000003</v>
      </c>
      <c r="S28" s="127">
        <v>1.9E-2</v>
      </c>
      <c r="T28" s="128">
        <v>3.2000000000000001E-2</v>
      </c>
    </row>
    <row r="29" spans="1:20" ht="23.1" customHeight="1" thickBot="1">
      <c r="A29" s="200"/>
      <c r="B29" s="106" t="s">
        <v>106</v>
      </c>
      <c r="C29" s="129">
        <v>3197</v>
      </c>
      <c r="D29" s="130">
        <v>3859</v>
      </c>
      <c r="E29" s="136">
        <v>-0.17</v>
      </c>
      <c r="F29" s="137">
        <v>-0.17199999999999999</v>
      </c>
      <c r="G29" s="137">
        <v>4.4999999999999998E-2</v>
      </c>
      <c r="H29" s="111">
        <v>6.2E-2</v>
      </c>
      <c r="I29" s="129">
        <v>6274</v>
      </c>
      <c r="J29" s="130">
        <v>7218</v>
      </c>
      <c r="K29" s="136">
        <v>-0.129</v>
      </c>
      <c r="L29" s="137">
        <v>-0.13100000000000001</v>
      </c>
      <c r="M29" s="137">
        <v>3.5000000000000003E-2</v>
      </c>
      <c r="N29" s="111">
        <v>4.9000000000000002E-2</v>
      </c>
      <c r="O29" s="129">
        <v>3019</v>
      </c>
      <c r="P29" s="130">
        <v>3561</v>
      </c>
      <c r="Q29" s="136">
        <v>-0.15</v>
      </c>
      <c r="R29" s="137">
        <v>-0.152</v>
      </c>
      <c r="S29" s="137">
        <v>3.5999999999999997E-2</v>
      </c>
      <c r="T29" s="111">
        <v>5.0999999999999997E-2</v>
      </c>
    </row>
    <row r="30" spans="1:20" ht="23.1" customHeight="1" thickTop="1" thickBot="1">
      <c r="A30" s="201"/>
      <c r="B30" s="112" t="s">
        <v>107</v>
      </c>
      <c r="C30" s="113">
        <v>26040</v>
      </c>
      <c r="D30" s="114">
        <v>25041</v>
      </c>
      <c r="E30" s="115">
        <v>4.2000000000000003E-2</v>
      </c>
      <c r="F30" s="116">
        <v>0.04</v>
      </c>
      <c r="G30" s="116">
        <v>0.36399999999999999</v>
      </c>
      <c r="H30" s="117">
        <v>0.40500000000000003</v>
      </c>
      <c r="I30" s="113">
        <v>54204</v>
      </c>
      <c r="J30" s="114">
        <v>50329</v>
      </c>
      <c r="K30" s="115">
        <v>0.08</v>
      </c>
      <c r="L30" s="116">
        <v>7.6999999999999999E-2</v>
      </c>
      <c r="M30" s="116">
        <v>0.30399999999999999</v>
      </c>
      <c r="N30" s="117">
        <v>0.34200000000000003</v>
      </c>
      <c r="O30" s="113">
        <v>25956</v>
      </c>
      <c r="P30" s="114">
        <v>24849</v>
      </c>
      <c r="Q30" s="115">
        <v>4.7E-2</v>
      </c>
      <c r="R30" s="116">
        <v>4.4999999999999998E-2</v>
      </c>
      <c r="S30" s="116">
        <v>0.31</v>
      </c>
      <c r="T30" s="117">
        <v>0.35199999999999998</v>
      </c>
    </row>
    <row r="31" spans="1:20" ht="23.1" customHeight="1" thickTop="1">
      <c r="A31" s="199" t="s">
        <v>108</v>
      </c>
      <c r="B31" s="118" t="s">
        <v>109</v>
      </c>
      <c r="C31" s="119">
        <v>326</v>
      </c>
      <c r="D31" s="120">
        <v>217</v>
      </c>
      <c r="E31" s="133">
        <v>0.50600000000000001</v>
      </c>
      <c r="F31" s="134">
        <v>0.502</v>
      </c>
      <c r="G31" s="134">
        <v>5.0000000000000001E-3</v>
      </c>
      <c r="H31" s="121">
        <v>4.0000000000000001E-3</v>
      </c>
      <c r="I31" s="119">
        <v>844</v>
      </c>
      <c r="J31" s="120">
        <v>540</v>
      </c>
      <c r="K31" s="133">
        <v>0.56699999999999995</v>
      </c>
      <c r="L31" s="134">
        <v>0.56299999999999994</v>
      </c>
      <c r="M31" s="134">
        <v>5.0000000000000001E-3</v>
      </c>
      <c r="N31" s="121">
        <v>4.0000000000000001E-3</v>
      </c>
      <c r="O31" s="119">
        <v>372</v>
      </c>
      <c r="P31" s="120">
        <v>226</v>
      </c>
      <c r="Q31" s="133">
        <v>0.65</v>
      </c>
      <c r="R31" s="134">
        <v>0.64600000000000002</v>
      </c>
      <c r="S31" s="134">
        <v>4.0000000000000001E-3</v>
      </c>
      <c r="T31" s="121">
        <v>3.0000000000000001E-3</v>
      </c>
    </row>
    <row r="32" spans="1:20" ht="23.1" customHeight="1">
      <c r="A32" s="200"/>
      <c r="B32" s="122" t="s">
        <v>110</v>
      </c>
      <c r="C32" s="123">
        <v>158</v>
      </c>
      <c r="D32" s="124">
        <v>281</v>
      </c>
      <c r="E32" s="135">
        <v>-0.436</v>
      </c>
      <c r="F32" s="127">
        <v>-0.438</v>
      </c>
      <c r="G32" s="126">
        <v>2E-3</v>
      </c>
      <c r="H32" s="111">
        <v>5.0000000000000001E-3</v>
      </c>
      <c r="I32" s="123">
        <v>235</v>
      </c>
      <c r="J32" s="124">
        <v>425</v>
      </c>
      <c r="K32" s="135">
        <v>-0.44600000000000001</v>
      </c>
      <c r="L32" s="127">
        <v>-0.44700000000000001</v>
      </c>
      <c r="M32" s="127">
        <v>1E-3</v>
      </c>
      <c r="N32" s="111">
        <v>3.0000000000000001E-3</v>
      </c>
      <c r="O32" s="123">
        <v>116</v>
      </c>
      <c r="P32" s="124">
        <v>217</v>
      </c>
      <c r="Q32" s="135">
        <v>-0.46400000000000002</v>
      </c>
      <c r="R32" s="127">
        <v>-0.46500000000000002</v>
      </c>
      <c r="S32" s="127">
        <v>1E-3</v>
      </c>
      <c r="T32" s="111">
        <v>3.0000000000000001E-3</v>
      </c>
    </row>
    <row r="33" spans="1:20" ht="23.1" customHeight="1">
      <c r="A33" s="200"/>
      <c r="B33" s="122" t="s">
        <v>111</v>
      </c>
      <c r="C33" s="123">
        <v>1297</v>
      </c>
      <c r="D33" s="124">
        <v>1147</v>
      </c>
      <c r="E33" s="135">
        <v>0.13300000000000001</v>
      </c>
      <c r="F33" s="127">
        <v>0.13100000000000001</v>
      </c>
      <c r="G33" s="127">
        <v>1.7999999999999999E-2</v>
      </c>
      <c r="H33" s="111">
        <v>1.9E-2</v>
      </c>
      <c r="I33" s="123">
        <v>2232</v>
      </c>
      <c r="J33" s="124">
        <v>2064</v>
      </c>
      <c r="K33" s="135">
        <v>8.4000000000000005E-2</v>
      </c>
      <c r="L33" s="127">
        <v>8.1000000000000003E-2</v>
      </c>
      <c r="M33" s="127">
        <v>1.2999999999999999E-2</v>
      </c>
      <c r="N33" s="111">
        <v>1.4E-2</v>
      </c>
      <c r="O33" s="123">
        <v>1048</v>
      </c>
      <c r="P33" s="124">
        <v>996</v>
      </c>
      <c r="Q33" s="135">
        <v>5.5E-2</v>
      </c>
      <c r="R33" s="127">
        <v>5.1999999999999998E-2</v>
      </c>
      <c r="S33" s="127">
        <v>1.2999999999999999E-2</v>
      </c>
      <c r="T33" s="111">
        <v>1.4E-2</v>
      </c>
    </row>
    <row r="34" spans="1:20" ht="23.1" customHeight="1">
      <c r="A34" s="200"/>
      <c r="B34" s="122" t="s">
        <v>112</v>
      </c>
      <c r="C34" s="123">
        <v>585</v>
      </c>
      <c r="D34" s="124">
        <v>730</v>
      </c>
      <c r="E34" s="125">
        <v>-0.19700000000000001</v>
      </c>
      <c r="F34" s="126">
        <v>-0.19900000000000001</v>
      </c>
      <c r="G34" s="126">
        <v>8.0000000000000002E-3</v>
      </c>
      <c r="H34" s="111">
        <v>1.2E-2</v>
      </c>
      <c r="I34" s="123">
        <v>1313</v>
      </c>
      <c r="J34" s="124">
        <v>1584</v>
      </c>
      <c r="K34" s="125">
        <v>-0.16900000000000001</v>
      </c>
      <c r="L34" s="126">
        <v>-0.17100000000000001</v>
      </c>
      <c r="M34" s="126">
        <v>7.0000000000000001E-3</v>
      </c>
      <c r="N34" s="111">
        <v>1.0999999999999999E-2</v>
      </c>
      <c r="O34" s="123">
        <v>578</v>
      </c>
      <c r="P34" s="124">
        <v>780</v>
      </c>
      <c r="Q34" s="125">
        <v>-0.25700000000000001</v>
      </c>
      <c r="R34" s="126">
        <v>-0.25900000000000001</v>
      </c>
      <c r="S34" s="126">
        <v>7.0000000000000001E-3</v>
      </c>
      <c r="T34" s="111">
        <v>1.0999999999999999E-2</v>
      </c>
    </row>
    <row r="35" spans="1:20" ht="23.1" customHeight="1">
      <c r="A35" s="200"/>
      <c r="B35" s="122" t="s">
        <v>113</v>
      </c>
      <c r="C35" s="123">
        <v>740</v>
      </c>
      <c r="D35" s="124">
        <v>944</v>
      </c>
      <c r="E35" s="135">
        <v>-0.214</v>
      </c>
      <c r="F35" s="127">
        <v>-0.216</v>
      </c>
      <c r="G35" s="126">
        <v>0.01</v>
      </c>
      <c r="H35" s="111">
        <v>1.4999999999999999E-2</v>
      </c>
      <c r="I35" s="123">
        <v>1718</v>
      </c>
      <c r="J35" s="124">
        <v>1742</v>
      </c>
      <c r="K35" s="135">
        <v>-1.0999999999999999E-2</v>
      </c>
      <c r="L35" s="127">
        <v>-1.4E-2</v>
      </c>
      <c r="M35" s="127">
        <v>0.01</v>
      </c>
      <c r="N35" s="111">
        <v>1.2E-2</v>
      </c>
      <c r="O35" s="123">
        <v>743</v>
      </c>
      <c r="P35" s="124">
        <v>796</v>
      </c>
      <c r="Q35" s="135">
        <v>-6.4000000000000001E-2</v>
      </c>
      <c r="R35" s="127">
        <v>-6.7000000000000004E-2</v>
      </c>
      <c r="S35" s="127">
        <v>8.9999999999999993E-3</v>
      </c>
      <c r="T35" s="111">
        <v>1.0999999999999999E-2</v>
      </c>
    </row>
    <row r="36" spans="1:20" ht="23.1" customHeight="1">
      <c r="A36" s="200"/>
      <c r="B36" s="122" t="s">
        <v>114</v>
      </c>
      <c r="C36" s="123">
        <v>2431</v>
      </c>
      <c r="D36" s="124">
        <v>2689</v>
      </c>
      <c r="E36" s="135">
        <v>-9.4E-2</v>
      </c>
      <c r="F36" s="127">
        <v>-9.6000000000000002E-2</v>
      </c>
      <c r="G36" s="127">
        <v>3.4000000000000002E-2</v>
      </c>
      <c r="H36" s="111">
        <v>4.2999999999999997E-2</v>
      </c>
      <c r="I36" s="123">
        <v>6655</v>
      </c>
      <c r="J36" s="124">
        <v>6873</v>
      </c>
      <c r="K36" s="135">
        <v>-2.9000000000000001E-2</v>
      </c>
      <c r="L36" s="127">
        <v>-3.2000000000000001E-2</v>
      </c>
      <c r="M36" s="127">
        <v>3.6999999999999998E-2</v>
      </c>
      <c r="N36" s="111">
        <v>4.7E-2</v>
      </c>
      <c r="O36" s="123">
        <v>2695</v>
      </c>
      <c r="P36" s="124">
        <v>2955</v>
      </c>
      <c r="Q36" s="135">
        <v>-8.5999999999999993E-2</v>
      </c>
      <c r="R36" s="127">
        <v>-8.7999999999999995E-2</v>
      </c>
      <c r="S36" s="127">
        <v>3.2000000000000001E-2</v>
      </c>
      <c r="T36" s="111">
        <v>4.2000000000000003E-2</v>
      </c>
    </row>
    <row r="37" spans="1:20" ht="23.1" customHeight="1">
      <c r="A37" s="200"/>
      <c r="B37" s="106" t="s">
        <v>115</v>
      </c>
      <c r="C37" s="123">
        <v>701</v>
      </c>
      <c r="D37" s="124">
        <v>395</v>
      </c>
      <c r="E37" s="135">
        <v>0.77900000000000003</v>
      </c>
      <c r="F37" s="127">
        <v>0.77500000000000002</v>
      </c>
      <c r="G37" s="126">
        <v>0.01</v>
      </c>
      <c r="H37" s="111">
        <v>6.0000000000000001E-3</v>
      </c>
      <c r="I37" s="123">
        <v>1785</v>
      </c>
      <c r="J37" s="124">
        <v>1079</v>
      </c>
      <c r="K37" s="135">
        <v>0.65800000000000003</v>
      </c>
      <c r="L37" s="127">
        <v>0.65400000000000003</v>
      </c>
      <c r="M37" s="126">
        <v>0.01</v>
      </c>
      <c r="N37" s="111">
        <v>7.0000000000000001E-3</v>
      </c>
      <c r="O37" s="123">
        <v>785</v>
      </c>
      <c r="P37" s="124">
        <v>495</v>
      </c>
      <c r="Q37" s="135">
        <v>0.59</v>
      </c>
      <c r="R37" s="127">
        <v>0.58599999999999997</v>
      </c>
      <c r="S37" s="126">
        <v>8.9999999999999993E-3</v>
      </c>
      <c r="T37" s="111">
        <v>7.0000000000000001E-3</v>
      </c>
    </row>
    <row r="38" spans="1:20" ht="23.1" customHeight="1" thickBot="1">
      <c r="A38" s="200"/>
      <c r="B38" s="106" t="s">
        <v>88</v>
      </c>
      <c r="C38" s="129">
        <v>556</v>
      </c>
      <c r="D38" s="130">
        <v>245</v>
      </c>
      <c r="E38" s="136">
        <v>1.2749999999999999</v>
      </c>
      <c r="F38" s="137">
        <v>1.2689999999999999</v>
      </c>
      <c r="G38" s="137">
        <v>8.0000000000000002E-3</v>
      </c>
      <c r="H38" s="111">
        <v>4.0000000000000001E-3</v>
      </c>
      <c r="I38" s="129">
        <v>1022</v>
      </c>
      <c r="J38" s="130">
        <v>522</v>
      </c>
      <c r="K38" s="136">
        <v>0.96299999999999997</v>
      </c>
      <c r="L38" s="137">
        <v>0.95799999999999996</v>
      </c>
      <c r="M38" s="137">
        <v>6.0000000000000001E-3</v>
      </c>
      <c r="N38" s="111">
        <v>4.0000000000000001E-3</v>
      </c>
      <c r="O38" s="129">
        <v>539</v>
      </c>
      <c r="P38" s="130">
        <v>271</v>
      </c>
      <c r="Q38" s="136">
        <v>0.99399999999999999</v>
      </c>
      <c r="R38" s="137">
        <v>0.98899999999999999</v>
      </c>
      <c r="S38" s="137">
        <v>6.0000000000000001E-3</v>
      </c>
      <c r="T38" s="111">
        <v>4.0000000000000001E-3</v>
      </c>
    </row>
    <row r="39" spans="1:20" ht="23.1" customHeight="1" thickTop="1" thickBot="1">
      <c r="A39" s="201"/>
      <c r="B39" s="112" t="s">
        <v>116</v>
      </c>
      <c r="C39" s="113">
        <v>6794</v>
      </c>
      <c r="D39" s="114">
        <v>6648</v>
      </c>
      <c r="E39" s="116">
        <v>2.4E-2</v>
      </c>
      <c r="F39" s="116">
        <v>2.1999999999999999E-2</v>
      </c>
      <c r="G39" s="116">
        <v>9.5000000000000001E-2</v>
      </c>
      <c r="H39" s="117">
        <v>0.107</v>
      </c>
      <c r="I39" s="113">
        <v>15804</v>
      </c>
      <c r="J39" s="114">
        <v>14829</v>
      </c>
      <c r="K39" s="116">
        <v>6.8000000000000005E-2</v>
      </c>
      <c r="L39" s="116">
        <v>6.6000000000000003E-2</v>
      </c>
      <c r="M39" s="116">
        <v>8.8999999999999996E-2</v>
      </c>
      <c r="N39" s="117">
        <v>0.10100000000000001</v>
      </c>
      <c r="O39" s="113">
        <v>6876</v>
      </c>
      <c r="P39" s="114">
        <v>6736</v>
      </c>
      <c r="Q39" s="116">
        <v>2.3E-2</v>
      </c>
      <c r="R39" s="116">
        <v>2.1000000000000001E-2</v>
      </c>
      <c r="S39" s="116">
        <v>8.2000000000000003E-2</v>
      </c>
      <c r="T39" s="117">
        <v>9.6000000000000002E-2</v>
      </c>
    </row>
    <row r="40" spans="1:20" ht="23.1" customHeight="1" thickTop="1">
      <c r="A40" s="199" t="s">
        <v>117</v>
      </c>
      <c r="B40" s="118" t="s">
        <v>118</v>
      </c>
      <c r="C40" s="119">
        <v>1997</v>
      </c>
      <c r="D40" s="120">
        <v>107</v>
      </c>
      <c r="E40" s="138">
        <v>17.707999999999998</v>
      </c>
      <c r="F40" s="139">
        <v>17.664000000000001</v>
      </c>
      <c r="G40" s="139">
        <v>2.8000000000000001E-2</v>
      </c>
      <c r="H40" s="121">
        <v>2E-3</v>
      </c>
      <c r="I40" s="119">
        <v>5190</v>
      </c>
      <c r="J40" s="120">
        <v>340</v>
      </c>
      <c r="K40" s="138">
        <v>14.301</v>
      </c>
      <c r="L40" s="139">
        <v>14.265000000000001</v>
      </c>
      <c r="M40" s="139">
        <v>2.9000000000000001E-2</v>
      </c>
      <c r="N40" s="121">
        <v>2E-3</v>
      </c>
      <c r="O40" s="119">
        <v>2770</v>
      </c>
      <c r="P40" s="120">
        <v>161</v>
      </c>
      <c r="Q40" s="138">
        <v>16.245999999999999</v>
      </c>
      <c r="R40" s="139">
        <v>16.204999999999998</v>
      </c>
      <c r="S40" s="139">
        <v>3.3000000000000002E-2</v>
      </c>
      <c r="T40" s="121">
        <v>2E-3</v>
      </c>
    </row>
    <row r="41" spans="1:20" ht="23.1" customHeight="1">
      <c r="A41" s="200"/>
      <c r="B41" s="122" t="s">
        <v>119</v>
      </c>
      <c r="C41" s="123">
        <v>86</v>
      </c>
      <c r="D41" s="124">
        <v>33</v>
      </c>
      <c r="E41" s="125">
        <v>1.6120000000000001</v>
      </c>
      <c r="F41" s="126">
        <v>1.6060000000000001</v>
      </c>
      <c r="G41" s="126">
        <v>1E-3</v>
      </c>
      <c r="H41" s="111">
        <v>1E-3</v>
      </c>
      <c r="I41" s="123">
        <v>224</v>
      </c>
      <c r="J41" s="174">
        <v>63</v>
      </c>
      <c r="K41" s="125">
        <v>2.5640000000000001</v>
      </c>
      <c r="L41" s="126">
        <v>2.556</v>
      </c>
      <c r="M41" s="126">
        <v>1E-3</v>
      </c>
      <c r="N41" s="111">
        <v>0</v>
      </c>
      <c r="O41" s="123">
        <v>71</v>
      </c>
      <c r="P41" s="124">
        <v>20</v>
      </c>
      <c r="Q41" s="125">
        <v>2.5590000000000002</v>
      </c>
      <c r="R41" s="126">
        <v>2.5499999999999998</v>
      </c>
      <c r="S41" s="126">
        <v>1E-3</v>
      </c>
      <c r="T41" s="111">
        <v>0</v>
      </c>
    </row>
    <row r="42" spans="1:20" ht="23.1" customHeight="1">
      <c r="A42" s="200"/>
      <c r="B42" s="140" t="s">
        <v>120</v>
      </c>
      <c r="C42" s="123">
        <v>276</v>
      </c>
      <c r="D42" s="124">
        <v>166</v>
      </c>
      <c r="E42" s="125">
        <v>0.66700000000000004</v>
      </c>
      <c r="F42" s="126">
        <v>0.66300000000000003</v>
      </c>
      <c r="G42" s="126">
        <v>4.0000000000000001E-3</v>
      </c>
      <c r="H42" s="111">
        <v>3.0000000000000001E-3</v>
      </c>
      <c r="I42" s="123">
        <v>772</v>
      </c>
      <c r="J42" s="124">
        <v>397</v>
      </c>
      <c r="K42" s="125">
        <v>0.94899999999999995</v>
      </c>
      <c r="L42" s="126">
        <v>0.94499999999999995</v>
      </c>
      <c r="M42" s="126">
        <v>4.0000000000000001E-3</v>
      </c>
      <c r="N42" s="111">
        <v>3.0000000000000001E-3</v>
      </c>
      <c r="O42" s="123">
        <v>318</v>
      </c>
      <c r="P42" s="124">
        <v>163</v>
      </c>
      <c r="Q42" s="125">
        <v>0.95599999999999996</v>
      </c>
      <c r="R42" s="126">
        <v>0.95099999999999996</v>
      </c>
      <c r="S42" s="126">
        <v>4.0000000000000001E-3</v>
      </c>
      <c r="T42" s="111">
        <v>2E-3</v>
      </c>
    </row>
    <row r="43" spans="1:20" ht="23.1" customHeight="1">
      <c r="A43" s="200"/>
      <c r="B43" s="122" t="s">
        <v>121</v>
      </c>
      <c r="C43" s="123">
        <v>106</v>
      </c>
      <c r="D43" s="124">
        <v>48</v>
      </c>
      <c r="E43" s="125">
        <v>1.214</v>
      </c>
      <c r="F43" s="126">
        <v>1.208</v>
      </c>
      <c r="G43" s="126">
        <v>1E-3</v>
      </c>
      <c r="H43" s="111">
        <v>1E-3</v>
      </c>
      <c r="I43" s="123">
        <v>275</v>
      </c>
      <c r="J43" s="124">
        <v>140</v>
      </c>
      <c r="K43" s="125">
        <v>0.96899999999999997</v>
      </c>
      <c r="L43" s="126">
        <v>0.96399999999999997</v>
      </c>
      <c r="M43" s="126">
        <v>2E-3</v>
      </c>
      <c r="N43" s="111">
        <v>1E-3</v>
      </c>
      <c r="O43" s="123">
        <v>119</v>
      </c>
      <c r="P43" s="124">
        <v>62</v>
      </c>
      <c r="Q43" s="125">
        <v>0.92400000000000004</v>
      </c>
      <c r="R43" s="126">
        <v>0.91900000000000004</v>
      </c>
      <c r="S43" s="126">
        <v>1E-3</v>
      </c>
      <c r="T43" s="111">
        <v>1E-3</v>
      </c>
    </row>
    <row r="44" spans="1:20" ht="23.1" customHeight="1">
      <c r="A44" s="200"/>
      <c r="B44" s="122" t="s">
        <v>122</v>
      </c>
      <c r="C44" s="123">
        <v>191</v>
      </c>
      <c r="D44" s="124">
        <v>95</v>
      </c>
      <c r="E44" s="125">
        <v>1.0149999999999999</v>
      </c>
      <c r="F44" s="126">
        <v>1.0109999999999999</v>
      </c>
      <c r="G44" s="126">
        <v>3.0000000000000001E-3</v>
      </c>
      <c r="H44" s="111">
        <v>2E-3</v>
      </c>
      <c r="I44" s="123">
        <v>439</v>
      </c>
      <c r="J44" s="124">
        <v>166</v>
      </c>
      <c r="K44" s="125">
        <v>1.651</v>
      </c>
      <c r="L44" s="126">
        <v>1.645</v>
      </c>
      <c r="M44" s="126">
        <v>2E-3</v>
      </c>
      <c r="N44" s="111">
        <v>1E-3</v>
      </c>
      <c r="O44" s="123">
        <v>249</v>
      </c>
      <c r="P44" s="124">
        <v>90</v>
      </c>
      <c r="Q44" s="125">
        <v>1.7729999999999999</v>
      </c>
      <c r="R44" s="126">
        <v>1.7669999999999999</v>
      </c>
      <c r="S44" s="126">
        <v>3.0000000000000001E-3</v>
      </c>
      <c r="T44" s="111">
        <v>1E-3</v>
      </c>
    </row>
    <row r="45" spans="1:20" ht="23.1" customHeight="1" thickBot="1">
      <c r="A45" s="200"/>
      <c r="B45" s="141" t="s">
        <v>88</v>
      </c>
      <c r="C45" s="129">
        <v>160</v>
      </c>
      <c r="D45" s="130">
        <v>230</v>
      </c>
      <c r="E45" s="175">
        <v>-0.30299999999999999</v>
      </c>
      <c r="F45" s="176">
        <v>-0.30399999999999999</v>
      </c>
      <c r="G45" s="176">
        <v>2E-3</v>
      </c>
      <c r="H45" s="111">
        <v>4.0000000000000001E-3</v>
      </c>
      <c r="I45" s="129">
        <v>385</v>
      </c>
      <c r="J45" s="130">
        <v>531</v>
      </c>
      <c r="K45" s="142">
        <v>-0.27300000000000002</v>
      </c>
      <c r="L45" s="137">
        <v>-0.27500000000000002</v>
      </c>
      <c r="M45" s="137">
        <v>2E-3</v>
      </c>
      <c r="N45" s="111">
        <v>4.0000000000000001E-3</v>
      </c>
      <c r="O45" s="129">
        <v>215</v>
      </c>
      <c r="P45" s="130">
        <v>299</v>
      </c>
      <c r="Q45" s="142">
        <v>-0.27900000000000003</v>
      </c>
      <c r="R45" s="137">
        <v>-0.28100000000000003</v>
      </c>
      <c r="S45" s="137">
        <v>3.0000000000000001E-3</v>
      </c>
      <c r="T45" s="111">
        <v>4.0000000000000001E-3</v>
      </c>
    </row>
    <row r="46" spans="1:20" ht="23.1" customHeight="1" thickTop="1" thickBot="1">
      <c r="A46" s="201"/>
      <c r="B46" s="112" t="s">
        <v>123</v>
      </c>
      <c r="C46" s="113">
        <v>2816</v>
      </c>
      <c r="D46" s="114">
        <v>679</v>
      </c>
      <c r="E46" s="145">
        <v>3.157</v>
      </c>
      <c r="F46" s="145">
        <v>3.1469999999999998</v>
      </c>
      <c r="G46" s="116">
        <v>3.9E-2</v>
      </c>
      <c r="H46" s="117">
        <v>1.0999999999999999E-2</v>
      </c>
      <c r="I46" s="113">
        <v>7285</v>
      </c>
      <c r="J46" s="114">
        <v>1637</v>
      </c>
      <c r="K46" s="116">
        <v>3.4609999999999999</v>
      </c>
      <c r="L46" s="116">
        <v>3.45</v>
      </c>
      <c r="M46" s="116">
        <v>4.1000000000000002E-2</v>
      </c>
      <c r="N46" s="117">
        <v>1.0999999999999999E-2</v>
      </c>
      <c r="O46" s="113">
        <v>3742</v>
      </c>
      <c r="P46" s="114">
        <v>795</v>
      </c>
      <c r="Q46" s="116">
        <v>3.718</v>
      </c>
      <c r="R46" s="116">
        <v>3.7069999999999999</v>
      </c>
      <c r="S46" s="116">
        <v>4.4999999999999998E-2</v>
      </c>
      <c r="T46" s="117">
        <v>1.0999999999999999E-2</v>
      </c>
    </row>
    <row r="47" spans="1:20" ht="23.1" customHeight="1" thickTop="1">
      <c r="A47" s="199" t="s">
        <v>124</v>
      </c>
      <c r="B47" s="118" t="s">
        <v>125</v>
      </c>
      <c r="C47" s="119">
        <v>2733</v>
      </c>
      <c r="D47" s="120">
        <v>1929</v>
      </c>
      <c r="E47" s="188">
        <v>0.42</v>
      </c>
      <c r="F47" s="188">
        <v>0.41699999999999998</v>
      </c>
      <c r="G47" s="134">
        <v>3.7999999999999999E-2</v>
      </c>
      <c r="H47" s="143">
        <v>3.1E-2</v>
      </c>
      <c r="I47" s="119">
        <v>8160</v>
      </c>
      <c r="J47" s="120">
        <v>5726</v>
      </c>
      <c r="K47" s="134">
        <v>0.42799999999999999</v>
      </c>
      <c r="L47" s="134">
        <v>0.42499999999999999</v>
      </c>
      <c r="M47" s="134">
        <v>4.5999999999999999E-2</v>
      </c>
      <c r="N47" s="143">
        <v>3.9E-2</v>
      </c>
      <c r="O47" s="119">
        <v>4078</v>
      </c>
      <c r="P47" s="120">
        <v>2947</v>
      </c>
      <c r="Q47" s="134">
        <v>0.38700000000000001</v>
      </c>
      <c r="R47" s="134">
        <v>0.38400000000000001</v>
      </c>
      <c r="S47" s="134">
        <v>4.9000000000000002E-2</v>
      </c>
      <c r="T47" s="143">
        <v>4.2000000000000003E-2</v>
      </c>
    </row>
    <row r="48" spans="1:20" ht="23.1" customHeight="1">
      <c r="A48" s="200"/>
      <c r="B48" s="141" t="s">
        <v>126</v>
      </c>
      <c r="C48" s="123">
        <v>191</v>
      </c>
      <c r="D48" s="124">
        <v>246</v>
      </c>
      <c r="E48" s="125">
        <v>-0.222</v>
      </c>
      <c r="F48" s="126">
        <v>-0.224</v>
      </c>
      <c r="G48" s="126">
        <v>3.0000000000000001E-3</v>
      </c>
      <c r="H48" s="111">
        <v>4.0000000000000001E-3</v>
      </c>
      <c r="I48" s="123">
        <v>573</v>
      </c>
      <c r="J48" s="124">
        <v>709</v>
      </c>
      <c r="K48" s="125">
        <v>-0.19</v>
      </c>
      <c r="L48" s="126">
        <v>-0.192</v>
      </c>
      <c r="M48" s="126">
        <v>3.0000000000000001E-3</v>
      </c>
      <c r="N48" s="111">
        <v>5.0000000000000001E-3</v>
      </c>
      <c r="O48" s="123">
        <v>315</v>
      </c>
      <c r="P48" s="124">
        <v>268</v>
      </c>
      <c r="Q48" s="125">
        <v>0.17799999999999999</v>
      </c>
      <c r="R48" s="126">
        <v>0.17499999999999999</v>
      </c>
      <c r="S48" s="126">
        <v>4.0000000000000001E-3</v>
      </c>
      <c r="T48" s="111">
        <v>4.0000000000000001E-3</v>
      </c>
    </row>
    <row r="49" spans="1:20" ht="23.1" customHeight="1" thickBot="1">
      <c r="A49" s="200"/>
      <c r="B49" s="106" t="s">
        <v>88</v>
      </c>
      <c r="C49" s="129">
        <v>64</v>
      </c>
      <c r="D49" s="130">
        <v>29</v>
      </c>
      <c r="E49" s="175">
        <v>1.212</v>
      </c>
      <c r="F49" s="176">
        <v>1.2070000000000001</v>
      </c>
      <c r="G49" s="176">
        <v>1E-3</v>
      </c>
      <c r="H49" s="111">
        <v>0</v>
      </c>
      <c r="I49" s="129">
        <v>102</v>
      </c>
      <c r="J49" s="130">
        <v>91</v>
      </c>
      <c r="K49" s="175">
        <v>0.124</v>
      </c>
      <c r="L49" s="176">
        <v>0.121</v>
      </c>
      <c r="M49" s="176">
        <v>1E-3</v>
      </c>
      <c r="N49" s="111">
        <v>1E-3</v>
      </c>
      <c r="O49" s="129">
        <v>70</v>
      </c>
      <c r="P49" s="130">
        <v>40</v>
      </c>
      <c r="Q49" s="175">
        <v>0.754</v>
      </c>
      <c r="R49" s="176">
        <v>0.75</v>
      </c>
      <c r="S49" s="176">
        <v>1E-3</v>
      </c>
      <c r="T49" s="111">
        <v>1E-3</v>
      </c>
    </row>
    <row r="50" spans="1:20" ht="23.1" customHeight="1" thickTop="1" thickBot="1">
      <c r="A50" s="201"/>
      <c r="B50" s="112" t="s">
        <v>127</v>
      </c>
      <c r="C50" s="113">
        <v>2988</v>
      </c>
      <c r="D50" s="114">
        <v>2204</v>
      </c>
      <c r="E50" s="116">
        <v>0.35899999999999999</v>
      </c>
      <c r="F50" s="116">
        <v>0.35599999999999998</v>
      </c>
      <c r="G50" s="116">
        <v>4.2000000000000003E-2</v>
      </c>
      <c r="H50" s="117">
        <v>3.5999999999999997E-2</v>
      </c>
      <c r="I50" s="113">
        <v>8835</v>
      </c>
      <c r="J50" s="114">
        <v>6526</v>
      </c>
      <c r="K50" s="116">
        <v>0.35699999999999998</v>
      </c>
      <c r="L50" s="116">
        <v>0.35399999999999998</v>
      </c>
      <c r="M50" s="116">
        <v>0.05</v>
      </c>
      <c r="N50" s="117">
        <v>4.3999999999999997E-2</v>
      </c>
      <c r="O50" s="113">
        <v>4463</v>
      </c>
      <c r="P50" s="114">
        <v>3255</v>
      </c>
      <c r="Q50" s="116">
        <v>0.374</v>
      </c>
      <c r="R50" s="116">
        <v>0.371</v>
      </c>
      <c r="S50" s="116">
        <v>5.2999999999999999E-2</v>
      </c>
      <c r="T50" s="117">
        <v>4.5999999999999999E-2</v>
      </c>
    </row>
    <row r="51" spans="1:20" ht="23.1" customHeight="1" thickTop="1" thickBot="1">
      <c r="A51" s="264" t="s">
        <v>128</v>
      </c>
      <c r="B51" s="265"/>
      <c r="C51" s="146">
        <v>64</v>
      </c>
      <c r="D51" s="147">
        <v>52</v>
      </c>
      <c r="E51" s="148">
        <v>0.23400000000000001</v>
      </c>
      <c r="F51" s="149">
        <v>0.23100000000000001</v>
      </c>
      <c r="G51" s="189">
        <v>1E-3</v>
      </c>
      <c r="H51" s="150">
        <v>1E-3</v>
      </c>
      <c r="I51" s="146">
        <v>174</v>
      </c>
      <c r="J51" s="147">
        <v>133</v>
      </c>
      <c r="K51" s="148">
        <v>0.311</v>
      </c>
      <c r="L51" s="149">
        <v>0.308</v>
      </c>
      <c r="M51" s="149">
        <v>1E-3</v>
      </c>
      <c r="N51" s="150">
        <v>1E-3</v>
      </c>
      <c r="O51" s="146">
        <v>79</v>
      </c>
      <c r="P51" s="147">
        <v>80</v>
      </c>
      <c r="Q51" s="148">
        <v>-0.01</v>
      </c>
      <c r="R51" s="149">
        <v>-1.2E-2</v>
      </c>
      <c r="S51" s="149">
        <v>1E-3</v>
      </c>
      <c r="T51" s="150">
        <v>1E-3</v>
      </c>
    </row>
    <row r="52" spans="1:20" ht="23.1" customHeight="1" thickTop="1" thickBot="1">
      <c r="A52" s="264" t="s">
        <v>129</v>
      </c>
      <c r="B52" s="265"/>
      <c r="C52" s="146">
        <v>547</v>
      </c>
      <c r="D52" s="147">
        <v>629</v>
      </c>
      <c r="E52" s="148">
        <v>-0.128</v>
      </c>
      <c r="F52" s="151">
        <v>-0.13</v>
      </c>
      <c r="G52" s="151">
        <v>8.0000000000000002E-3</v>
      </c>
      <c r="H52" s="121">
        <v>0.01</v>
      </c>
      <c r="I52" s="146">
        <v>1394</v>
      </c>
      <c r="J52" s="147">
        <v>1492</v>
      </c>
      <c r="K52" s="148">
        <v>-6.3E-2</v>
      </c>
      <c r="L52" s="151">
        <v>-6.6000000000000003E-2</v>
      </c>
      <c r="M52" s="151">
        <v>8.0000000000000002E-3</v>
      </c>
      <c r="N52" s="121">
        <v>0.01</v>
      </c>
      <c r="O52" s="146">
        <v>676</v>
      </c>
      <c r="P52" s="147">
        <v>798</v>
      </c>
      <c r="Q52" s="148">
        <v>-0.151</v>
      </c>
      <c r="R52" s="151">
        <v>-0.153</v>
      </c>
      <c r="S52" s="151">
        <v>8.0000000000000002E-3</v>
      </c>
      <c r="T52" s="121">
        <v>1.0999999999999999E-2</v>
      </c>
    </row>
    <row r="53" spans="1:20" ht="23.1" customHeight="1" thickTop="1" thickBot="1">
      <c r="A53" s="264" t="s">
        <v>130</v>
      </c>
      <c r="B53" s="265"/>
      <c r="C53" s="113">
        <v>71498</v>
      </c>
      <c r="D53" s="114">
        <v>61884</v>
      </c>
      <c r="E53" s="115">
        <v>0.158</v>
      </c>
      <c r="F53" s="116">
        <v>0.155</v>
      </c>
      <c r="G53" s="152"/>
      <c r="H53" s="152"/>
      <c r="I53" s="113">
        <v>178252</v>
      </c>
      <c r="J53" s="114">
        <v>147164</v>
      </c>
      <c r="K53" s="115">
        <v>0.214</v>
      </c>
      <c r="L53" s="116">
        <v>0.21099999999999999</v>
      </c>
      <c r="M53" s="152"/>
      <c r="N53" s="152"/>
      <c r="O53" s="113">
        <v>83621</v>
      </c>
      <c r="P53" s="114">
        <v>70504</v>
      </c>
      <c r="Q53" s="115">
        <v>0.189</v>
      </c>
      <c r="R53" s="116">
        <v>0.186</v>
      </c>
      <c r="S53" s="152"/>
      <c r="T53" s="185"/>
    </row>
    <row r="54" spans="1:20" ht="23.1" customHeight="1" thickTop="1" thickBot="1">
      <c r="A54" s="266" t="s">
        <v>131</v>
      </c>
      <c r="B54" s="267"/>
      <c r="C54" s="153">
        <v>97211</v>
      </c>
      <c r="D54" s="154">
        <v>113438</v>
      </c>
      <c r="E54" s="155">
        <v>-0.14099999999999999</v>
      </c>
      <c r="F54" s="156">
        <v>-0.14299999999999999</v>
      </c>
      <c r="G54" s="157"/>
      <c r="H54" s="158"/>
      <c r="I54" s="153">
        <v>147865</v>
      </c>
      <c r="J54" s="154">
        <v>167934</v>
      </c>
      <c r="K54" s="155">
        <v>-0.11700000000000001</v>
      </c>
      <c r="L54" s="156">
        <v>-0.12</v>
      </c>
      <c r="M54" s="157"/>
      <c r="N54" s="158"/>
      <c r="O54" s="153">
        <v>78365</v>
      </c>
      <c r="P54" s="154">
        <v>88137</v>
      </c>
      <c r="Q54" s="155">
        <v>-0.109</v>
      </c>
      <c r="R54" s="156">
        <v>-0.111</v>
      </c>
      <c r="S54" s="157"/>
      <c r="T54" s="186"/>
    </row>
    <row r="55" spans="1:20" s="5" customFormat="1" ht="23.1" customHeight="1" thickBot="1">
      <c r="A55" s="268" t="s">
        <v>132</v>
      </c>
      <c r="B55" s="269"/>
      <c r="C55" s="159">
        <v>168709</v>
      </c>
      <c r="D55" s="160">
        <v>175322</v>
      </c>
      <c r="E55" s="161">
        <v>-3.5000000000000003E-2</v>
      </c>
      <c r="F55" s="162">
        <v>-3.7999999999999999E-2</v>
      </c>
      <c r="G55" s="163"/>
      <c r="H55" s="164"/>
      <c r="I55" s="159">
        <v>326117</v>
      </c>
      <c r="J55" s="160">
        <v>315098</v>
      </c>
      <c r="K55" s="161">
        <v>3.6999999999999998E-2</v>
      </c>
      <c r="L55" s="162">
        <v>3.5000000000000003E-2</v>
      </c>
      <c r="M55" s="162"/>
      <c r="N55" s="177"/>
      <c r="O55" s="159">
        <v>161986</v>
      </c>
      <c r="P55" s="160">
        <v>158641</v>
      </c>
      <c r="Q55" s="161">
        <v>2.4E-2</v>
      </c>
      <c r="R55" s="162">
        <v>2.1000000000000001E-2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189270</v>
      </c>
      <c r="D58" s="259"/>
      <c r="E58" s="260"/>
      <c r="F58" s="261">
        <v>189300</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161986</v>
      </c>
      <c r="D59" s="238"/>
      <c r="E59" s="239"/>
      <c r="F59" s="240">
        <v>158641</v>
      </c>
      <c r="G59" s="238"/>
      <c r="H59" s="238"/>
      <c r="I59" s="231">
        <v>2.1000000000000001E-2</v>
      </c>
      <c r="J59" s="232"/>
      <c r="K59" s="208"/>
      <c r="L59" s="209"/>
      <c r="M59" s="209"/>
      <c r="N59" s="209"/>
      <c r="O59" s="209"/>
      <c r="P59" s="209"/>
      <c r="Q59" s="209"/>
      <c r="R59" s="209"/>
      <c r="S59" s="209"/>
      <c r="T59" s="209"/>
    </row>
    <row r="60" spans="1:20" s="5" customFormat="1" ht="27" customHeight="1">
      <c r="A60" s="235" t="s">
        <v>61</v>
      </c>
      <c r="B60" s="236"/>
      <c r="C60" s="241">
        <v>0.85599999999999998</v>
      </c>
      <c r="D60" s="242"/>
      <c r="E60" s="243"/>
      <c r="F60" s="244">
        <v>0.83799999999999997</v>
      </c>
      <c r="G60" s="242"/>
      <c r="H60" s="242"/>
      <c r="I60" s="245" t="s">
        <v>198</v>
      </c>
      <c r="J60" s="246"/>
      <c r="K60" s="180" t="s">
        <v>201</v>
      </c>
      <c r="L60" s="181"/>
      <c r="M60" s="181"/>
      <c r="N60" s="180"/>
      <c r="O60" s="182"/>
      <c r="P60" s="182"/>
      <c r="Q60" s="181"/>
      <c r="R60" s="181"/>
      <c r="S60" s="181"/>
      <c r="T60" s="187"/>
    </row>
    <row r="61" spans="1:20" s="5" customFormat="1" ht="33" customHeight="1">
      <c r="A61" s="225" t="s">
        <v>74</v>
      </c>
      <c r="B61" s="226"/>
      <c r="C61" s="227">
        <f>I53/I55</f>
        <v>0.54658910759022072</v>
      </c>
      <c r="D61" s="227"/>
      <c r="E61" s="228"/>
      <c r="F61" s="229">
        <f>J53/J55</f>
        <v>0.46704199963186055</v>
      </c>
      <c r="G61" s="230"/>
      <c r="H61" s="228"/>
      <c r="I61" s="231" t="s">
        <v>199</v>
      </c>
      <c r="J61" s="232"/>
      <c r="K61" s="180" t="s">
        <v>195</v>
      </c>
      <c r="L61" s="3"/>
      <c r="M61" s="183"/>
      <c r="O61" s="180"/>
      <c r="P61" s="182"/>
      <c r="Q61" s="181"/>
      <c r="R61" s="181"/>
      <c r="S61" s="181"/>
      <c r="T61" s="181"/>
    </row>
    <row r="62" spans="1:20" s="5" customFormat="1" ht="33" customHeight="1" thickBot="1">
      <c r="A62" s="233" t="s">
        <v>75</v>
      </c>
      <c r="B62" s="234"/>
      <c r="C62" s="227">
        <f>O53/O55</f>
        <v>0.51622362426382529</v>
      </c>
      <c r="D62" s="227"/>
      <c r="E62" s="228"/>
      <c r="F62" s="229">
        <f>P53/P55</f>
        <v>0.44442483342893702</v>
      </c>
      <c r="G62" s="230"/>
      <c r="H62" s="228"/>
      <c r="I62" s="231" t="s">
        <v>200</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0.93867800000000001</v>
      </c>
      <c r="F64" s="222"/>
      <c r="G64" s="223">
        <v>1.0092270000000001</v>
      </c>
      <c r="H64" s="222"/>
      <c r="I64" s="223">
        <v>0.96895799999999999</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UI,太字"&amp;20宿泊状況調査結果詳細（2024年11月）※フルサービス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9DB1-9BCE-4EC2-BDD9-88FCC7FF58C5}">
  <sheetPr>
    <tabColor theme="0"/>
  </sheetPr>
  <dimension ref="A1:WWC64"/>
  <sheetViews>
    <sheetView view="pageLayout" topLeftCell="A43" zoomScale="80" zoomScaleSheetLayoutView="80" zoomScalePageLayoutView="80" workbookViewId="0">
      <selection activeCell="K11" sqref="K11"/>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154</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c r="D7" s="102"/>
      <c r="E7" s="103"/>
      <c r="F7" s="104"/>
      <c r="G7" s="104"/>
      <c r="H7" s="105"/>
      <c r="I7" s="101"/>
      <c r="J7" s="102"/>
      <c r="K7" s="103"/>
      <c r="L7" s="104"/>
      <c r="M7" s="104"/>
      <c r="N7" s="105"/>
      <c r="O7" s="101"/>
      <c r="P7" s="102"/>
      <c r="Q7" s="103"/>
      <c r="R7" s="104"/>
      <c r="S7" s="104"/>
      <c r="T7" s="105"/>
    </row>
    <row r="8" spans="1:20" ht="23.1" customHeight="1" thickBot="1">
      <c r="A8" s="200"/>
      <c r="B8" s="106" t="s">
        <v>83</v>
      </c>
      <c r="C8" s="107"/>
      <c r="D8" s="108"/>
      <c r="E8" s="109"/>
      <c r="F8" s="110"/>
      <c r="G8" s="144"/>
      <c r="H8" s="111"/>
      <c r="I8" s="107"/>
      <c r="J8" s="108"/>
      <c r="K8" s="109"/>
      <c r="L8" s="110"/>
      <c r="M8" s="110"/>
      <c r="N8" s="111"/>
      <c r="O8" s="107"/>
      <c r="P8" s="108"/>
      <c r="Q8" s="109"/>
      <c r="R8" s="110"/>
      <c r="S8" s="110"/>
      <c r="T8" s="111"/>
    </row>
    <row r="9" spans="1:20" ht="23.1" customHeight="1" thickTop="1" thickBot="1">
      <c r="A9" s="201"/>
      <c r="B9" s="112" t="s">
        <v>84</v>
      </c>
      <c r="C9" s="113"/>
      <c r="D9" s="114"/>
      <c r="E9" s="115"/>
      <c r="F9" s="116"/>
      <c r="G9" s="116"/>
      <c r="H9" s="117"/>
      <c r="I9" s="113"/>
      <c r="J9" s="114"/>
      <c r="K9" s="115"/>
      <c r="L9" s="116"/>
      <c r="M9" s="116"/>
      <c r="N9" s="117"/>
      <c r="O9" s="113"/>
      <c r="P9" s="114"/>
      <c r="Q9" s="115"/>
      <c r="R9" s="116"/>
      <c r="S9" s="116"/>
      <c r="T9" s="117"/>
    </row>
    <row r="10" spans="1:20" ht="23.1" customHeight="1" thickTop="1">
      <c r="A10" s="199" t="s">
        <v>85</v>
      </c>
      <c r="B10" s="118" t="s">
        <v>86</v>
      </c>
      <c r="C10" s="119"/>
      <c r="D10" s="120"/>
      <c r="E10" s="138"/>
      <c r="F10" s="139"/>
      <c r="G10" s="139"/>
      <c r="H10" s="121"/>
      <c r="I10" s="119"/>
      <c r="J10" s="120"/>
      <c r="K10" s="138"/>
      <c r="L10" s="139"/>
      <c r="M10" s="139"/>
      <c r="N10" s="121"/>
      <c r="O10" s="119"/>
      <c r="P10" s="120"/>
      <c r="Q10" s="138"/>
      <c r="R10" s="139"/>
      <c r="S10" s="139"/>
      <c r="T10" s="121"/>
    </row>
    <row r="11" spans="1:20" ht="23.1" customHeight="1">
      <c r="A11" s="200"/>
      <c r="B11" s="122" t="s">
        <v>87</v>
      </c>
      <c r="C11" s="123"/>
      <c r="D11" s="124"/>
      <c r="E11" s="135"/>
      <c r="F11" s="127"/>
      <c r="G11" s="127"/>
      <c r="H11" s="128"/>
      <c r="I11" s="123"/>
      <c r="J11" s="124"/>
      <c r="K11" s="135"/>
      <c r="L11" s="127"/>
      <c r="M11" s="127"/>
      <c r="N11" s="128"/>
      <c r="O11" s="123"/>
      <c r="P11" s="124"/>
      <c r="Q11" s="135"/>
      <c r="R11" s="127"/>
      <c r="S11" s="127"/>
      <c r="T11" s="128"/>
    </row>
    <row r="12" spans="1:20" ht="23.1" customHeight="1" thickBot="1">
      <c r="A12" s="200"/>
      <c r="B12" s="106" t="s">
        <v>88</v>
      </c>
      <c r="C12" s="129"/>
      <c r="D12" s="130"/>
      <c r="E12" s="131"/>
      <c r="F12" s="132"/>
      <c r="G12" s="190"/>
      <c r="H12" s="121"/>
      <c r="I12" s="129"/>
      <c r="J12" s="130"/>
      <c r="K12" s="131"/>
      <c r="L12" s="132"/>
      <c r="M12" s="190"/>
      <c r="N12" s="121"/>
      <c r="O12" s="129"/>
      <c r="P12" s="130"/>
      <c r="Q12" s="131"/>
      <c r="R12" s="132"/>
      <c r="S12" s="190"/>
      <c r="T12" s="121"/>
    </row>
    <row r="13" spans="1:20" ht="23.1" customHeight="1" thickTop="1" thickBot="1">
      <c r="A13" s="201"/>
      <c r="B13" s="112" t="s">
        <v>89</v>
      </c>
      <c r="C13" s="113"/>
      <c r="D13" s="114"/>
      <c r="E13" s="115"/>
      <c r="F13" s="116"/>
      <c r="G13" s="116"/>
      <c r="H13" s="117"/>
      <c r="I13" s="113"/>
      <c r="J13" s="114"/>
      <c r="K13" s="115"/>
      <c r="L13" s="116"/>
      <c r="M13" s="116"/>
      <c r="N13" s="117"/>
      <c r="O13" s="113"/>
      <c r="P13" s="114"/>
      <c r="Q13" s="115"/>
      <c r="R13" s="116"/>
      <c r="S13" s="116"/>
      <c r="T13" s="117"/>
    </row>
    <row r="14" spans="1:20" ht="23.1" customHeight="1" thickTop="1">
      <c r="A14" s="199" t="s">
        <v>90</v>
      </c>
      <c r="B14" s="118" t="s">
        <v>91</v>
      </c>
      <c r="C14" s="119"/>
      <c r="D14" s="120"/>
      <c r="E14" s="138"/>
      <c r="F14" s="139"/>
      <c r="G14" s="139"/>
      <c r="H14" s="121"/>
      <c r="I14" s="119"/>
      <c r="J14" s="120"/>
      <c r="K14" s="133"/>
      <c r="L14" s="134"/>
      <c r="M14" s="134"/>
      <c r="N14" s="121"/>
      <c r="O14" s="119"/>
      <c r="P14" s="120"/>
      <c r="Q14" s="133"/>
      <c r="R14" s="134"/>
      <c r="S14" s="134"/>
      <c r="T14" s="121"/>
    </row>
    <row r="15" spans="1:20" ht="23.1" customHeight="1">
      <c r="A15" s="200"/>
      <c r="B15" s="122" t="s">
        <v>92</v>
      </c>
      <c r="C15" s="123"/>
      <c r="D15" s="124"/>
      <c r="E15" s="135"/>
      <c r="F15" s="127"/>
      <c r="G15" s="126"/>
      <c r="H15" s="111"/>
      <c r="I15" s="123"/>
      <c r="J15" s="124"/>
      <c r="K15" s="135"/>
      <c r="L15" s="127"/>
      <c r="M15" s="127"/>
      <c r="N15" s="111"/>
      <c r="O15" s="123"/>
      <c r="P15" s="124"/>
      <c r="Q15" s="135"/>
      <c r="R15" s="127"/>
      <c r="S15" s="127"/>
      <c r="T15" s="111"/>
    </row>
    <row r="16" spans="1:20" ht="23.1" customHeight="1">
      <c r="A16" s="200"/>
      <c r="B16" s="122" t="s">
        <v>93</v>
      </c>
      <c r="C16" s="123"/>
      <c r="D16" s="124"/>
      <c r="E16" s="135"/>
      <c r="F16" s="127"/>
      <c r="G16" s="126"/>
      <c r="H16" s="128"/>
      <c r="I16" s="123"/>
      <c r="J16" s="124"/>
      <c r="K16" s="135"/>
      <c r="L16" s="127"/>
      <c r="M16" s="127"/>
      <c r="N16" s="128"/>
      <c r="O16" s="123"/>
      <c r="P16" s="124"/>
      <c r="Q16" s="135"/>
      <c r="R16" s="127"/>
      <c r="S16" s="127"/>
      <c r="T16" s="128"/>
    </row>
    <row r="17" spans="1:20" ht="23.1" customHeight="1">
      <c r="A17" s="200"/>
      <c r="B17" s="122" t="s">
        <v>94</v>
      </c>
      <c r="C17" s="123"/>
      <c r="D17" s="124"/>
      <c r="E17" s="125"/>
      <c r="F17" s="126"/>
      <c r="G17" s="126"/>
      <c r="H17" s="111"/>
      <c r="I17" s="123"/>
      <c r="J17" s="124"/>
      <c r="K17" s="125"/>
      <c r="L17" s="126"/>
      <c r="M17" s="126"/>
      <c r="N17" s="111"/>
      <c r="O17" s="123"/>
      <c r="P17" s="124"/>
      <c r="Q17" s="125"/>
      <c r="R17" s="126"/>
      <c r="S17" s="126"/>
      <c r="T17" s="111"/>
    </row>
    <row r="18" spans="1:20" ht="23.1" customHeight="1">
      <c r="A18" s="200"/>
      <c r="B18" s="122" t="s">
        <v>95</v>
      </c>
      <c r="C18" s="123"/>
      <c r="D18" s="124"/>
      <c r="E18" s="125"/>
      <c r="F18" s="126"/>
      <c r="G18" s="126"/>
      <c r="H18" s="128"/>
      <c r="I18" s="123"/>
      <c r="J18" s="124"/>
      <c r="K18" s="125"/>
      <c r="L18" s="126"/>
      <c r="M18" s="126"/>
      <c r="N18" s="128"/>
      <c r="O18" s="123"/>
      <c r="P18" s="124"/>
      <c r="Q18" s="125"/>
      <c r="R18" s="126"/>
      <c r="S18" s="126"/>
      <c r="T18" s="128"/>
    </row>
    <row r="19" spans="1:20" ht="23.1" customHeight="1">
      <c r="A19" s="200"/>
      <c r="B19" s="122" t="s">
        <v>96</v>
      </c>
      <c r="C19" s="123"/>
      <c r="D19" s="124"/>
      <c r="E19" s="125"/>
      <c r="F19" s="126"/>
      <c r="G19" s="126"/>
      <c r="H19" s="111"/>
      <c r="I19" s="123"/>
      <c r="J19" s="124"/>
      <c r="K19" s="125"/>
      <c r="L19" s="126"/>
      <c r="M19" s="126"/>
      <c r="N19" s="111"/>
      <c r="O19" s="123"/>
      <c r="P19" s="124"/>
      <c r="Q19" s="125"/>
      <c r="R19" s="126"/>
      <c r="S19" s="126"/>
      <c r="T19" s="111"/>
    </row>
    <row r="20" spans="1:20" ht="23.1" customHeight="1">
      <c r="A20" s="200"/>
      <c r="B20" s="122" t="s">
        <v>97</v>
      </c>
      <c r="C20" s="123"/>
      <c r="D20" s="124"/>
      <c r="E20" s="125"/>
      <c r="F20" s="126"/>
      <c r="G20" s="126"/>
      <c r="H20" s="111"/>
      <c r="I20" s="123"/>
      <c r="J20" s="124"/>
      <c r="K20" s="135"/>
      <c r="L20" s="127"/>
      <c r="M20" s="126"/>
      <c r="N20" s="128"/>
      <c r="O20" s="123"/>
      <c r="P20" s="124"/>
      <c r="Q20" s="135"/>
      <c r="R20" s="127"/>
      <c r="S20" s="126"/>
      <c r="T20" s="128"/>
    </row>
    <row r="21" spans="1:20" ht="23.1" customHeight="1">
      <c r="A21" s="200"/>
      <c r="B21" s="122" t="s">
        <v>98</v>
      </c>
      <c r="C21" s="123"/>
      <c r="D21" s="124"/>
      <c r="E21" s="125"/>
      <c r="F21" s="126"/>
      <c r="G21" s="126"/>
      <c r="H21" s="111"/>
      <c r="I21" s="123"/>
      <c r="J21" s="124"/>
      <c r="K21" s="125"/>
      <c r="L21" s="126"/>
      <c r="M21" s="126"/>
      <c r="N21" s="111"/>
      <c r="O21" s="123"/>
      <c r="P21" s="124"/>
      <c r="Q21" s="125"/>
      <c r="R21" s="126"/>
      <c r="S21" s="126"/>
      <c r="T21" s="111"/>
    </row>
    <row r="22" spans="1:20" ht="23.1" customHeight="1">
      <c r="A22" s="200"/>
      <c r="B22" s="122" t="s">
        <v>99</v>
      </c>
      <c r="C22" s="123"/>
      <c r="D22" s="124"/>
      <c r="E22" s="125"/>
      <c r="F22" s="126"/>
      <c r="G22" s="126"/>
      <c r="H22" s="111"/>
      <c r="I22" s="123"/>
      <c r="J22" s="124"/>
      <c r="K22" s="125"/>
      <c r="L22" s="126"/>
      <c r="M22" s="126"/>
      <c r="N22" s="111"/>
      <c r="O22" s="123"/>
      <c r="P22" s="124"/>
      <c r="Q22" s="125"/>
      <c r="R22" s="126"/>
      <c r="S22" s="126"/>
      <c r="T22" s="111"/>
    </row>
    <row r="23" spans="1:20" ht="23.1" customHeight="1">
      <c r="A23" s="200"/>
      <c r="B23" s="122" t="s">
        <v>100</v>
      </c>
      <c r="C23" s="123"/>
      <c r="D23" s="124"/>
      <c r="E23" s="135"/>
      <c r="F23" s="127"/>
      <c r="G23" s="126"/>
      <c r="H23" s="111"/>
      <c r="I23" s="123"/>
      <c r="J23" s="124"/>
      <c r="K23" s="135"/>
      <c r="L23" s="127"/>
      <c r="M23" s="127"/>
      <c r="N23" s="111"/>
      <c r="O23" s="123"/>
      <c r="P23" s="124"/>
      <c r="Q23" s="135"/>
      <c r="R23" s="127"/>
      <c r="S23" s="127"/>
      <c r="T23" s="111"/>
    </row>
    <row r="24" spans="1:20" ht="23.1" customHeight="1" thickBot="1">
      <c r="A24" s="200"/>
      <c r="B24" s="106" t="s">
        <v>88</v>
      </c>
      <c r="C24" s="129"/>
      <c r="D24" s="130"/>
      <c r="E24" s="136"/>
      <c r="F24" s="137"/>
      <c r="G24" s="137"/>
      <c r="H24" s="111"/>
      <c r="I24" s="129"/>
      <c r="J24" s="130"/>
      <c r="K24" s="136"/>
      <c r="L24" s="137"/>
      <c r="M24" s="137"/>
      <c r="N24" s="111"/>
      <c r="O24" s="129"/>
      <c r="P24" s="130"/>
      <c r="Q24" s="136"/>
      <c r="R24" s="137"/>
      <c r="S24" s="137"/>
      <c r="T24" s="111"/>
    </row>
    <row r="25" spans="1:20" ht="23.1" customHeight="1" thickTop="1" thickBot="1">
      <c r="A25" s="201"/>
      <c r="B25" s="112" t="s">
        <v>101</v>
      </c>
      <c r="C25" s="113"/>
      <c r="D25" s="114"/>
      <c r="E25" s="115"/>
      <c r="F25" s="116"/>
      <c r="G25" s="116"/>
      <c r="H25" s="117"/>
      <c r="I25" s="113"/>
      <c r="J25" s="114"/>
      <c r="K25" s="115"/>
      <c r="L25" s="116"/>
      <c r="M25" s="116"/>
      <c r="N25" s="117"/>
      <c r="O25" s="113"/>
      <c r="P25" s="114"/>
      <c r="Q25" s="115"/>
      <c r="R25" s="116"/>
      <c r="S25" s="116"/>
      <c r="T25" s="117"/>
    </row>
    <row r="26" spans="1:20" ht="23.1" customHeight="1" thickTop="1">
      <c r="A26" s="199" t="s">
        <v>102</v>
      </c>
      <c r="B26" s="118" t="s">
        <v>103</v>
      </c>
      <c r="C26" s="119"/>
      <c r="D26" s="120"/>
      <c r="E26" s="133"/>
      <c r="F26" s="134"/>
      <c r="G26" s="134"/>
      <c r="H26" s="121"/>
      <c r="I26" s="119"/>
      <c r="J26" s="120"/>
      <c r="K26" s="133"/>
      <c r="L26" s="134"/>
      <c r="M26" s="134"/>
      <c r="N26" s="121"/>
      <c r="O26" s="119"/>
      <c r="P26" s="120"/>
      <c r="Q26" s="133"/>
      <c r="R26" s="134"/>
      <c r="S26" s="134"/>
      <c r="T26" s="121"/>
    </row>
    <row r="27" spans="1:20" ht="23.1" customHeight="1">
      <c r="A27" s="200"/>
      <c r="B27" s="122" t="s">
        <v>104</v>
      </c>
      <c r="C27" s="123"/>
      <c r="D27" s="124"/>
      <c r="E27" s="135"/>
      <c r="F27" s="127"/>
      <c r="G27" s="127"/>
      <c r="H27" s="128"/>
      <c r="I27" s="123"/>
      <c r="J27" s="124"/>
      <c r="K27" s="135"/>
      <c r="L27" s="127"/>
      <c r="M27" s="127"/>
      <c r="N27" s="128"/>
      <c r="O27" s="123"/>
      <c r="P27" s="124"/>
      <c r="Q27" s="135"/>
      <c r="R27" s="127"/>
      <c r="S27" s="127"/>
      <c r="T27" s="128"/>
    </row>
    <row r="28" spans="1:20" ht="23.1" customHeight="1">
      <c r="A28" s="200"/>
      <c r="B28" s="122" t="s">
        <v>105</v>
      </c>
      <c r="C28" s="123"/>
      <c r="D28" s="124"/>
      <c r="E28" s="135"/>
      <c r="F28" s="127"/>
      <c r="G28" s="127"/>
      <c r="H28" s="128"/>
      <c r="I28" s="123"/>
      <c r="J28" s="124"/>
      <c r="K28" s="135"/>
      <c r="L28" s="127"/>
      <c r="M28" s="127"/>
      <c r="N28" s="128"/>
      <c r="O28" s="123"/>
      <c r="P28" s="124"/>
      <c r="Q28" s="135"/>
      <c r="R28" s="127"/>
      <c r="S28" s="127"/>
      <c r="T28" s="128"/>
    </row>
    <row r="29" spans="1:20" ht="23.1" customHeight="1" thickBot="1">
      <c r="A29" s="200"/>
      <c r="B29" s="106" t="s">
        <v>106</v>
      </c>
      <c r="C29" s="129"/>
      <c r="D29" s="130"/>
      <c r="E29" s="136"/>
      <c r="F29" s="137"/>
      <c r="G29" s="137"/>
      <c r="H29" s="111"/>
      <c r="I29" s="129"/>
      <c r="J29" s="130"/>
      <c r="K29" s="136"/>
      <c r="L29" s="137"/>
      <c r="M29" s="137"/>
      <c r="N29" s="111"/>
      <c r="O29" s="129"/>
      <c r="P29" s="130"/>
      <c r="Q29" s="136"/>
      <c r="R29" s="137"/>
      <c r="S29" s="137"/>
      <c r="T29" s="111"/>
    </row>
    <row r="30" spans="1:20" ht="23.1" customHeight="1" thickTop="1" thickBot="1">
      <c r="A30" s="201"/>
      <c r="B30" s="112" t="s">
        <v>107</v>
      </c>
      <c r="C30" s="113"/>
      <c r="D30" s="114"/>
      <c r="E30" s="115"/>
      <c r="F30" s="116"/>
      <c r="G30" s="116"/>
      <c r="H30" s="117"/>
      <c r="I30" s="113"/>
      <c r="J30" s="114"/>
      <c r="K30" s="115"/>
      <c r="L30" s="116"/>
      <c r="M30" s="116"/>
      <c r="N30" s="117"/>
      <c r="O30" s="113"/>
      <c r="P30" s="114"/>
      <c r="Q30" s="115"/>
      <c r="R30" s="116"/>
      <c r="S30" s="116"/>
      <c r="T30" s="117"/>
    </row>
    <row r="31" spans="1:20" ht="23.1" customHeight="1" thickTop="1">
      <c r="A31" s="199" t="s">
        <v>108</v>
      </c>
      <c r="B31" s="118" t="s">
        <v>109</v>
      </c>
      <c r="C31" s="119"/>
      <c r="D31" s="120"/>
      <c r="E31" s="133"/>
      <c r="F31" s="134"/>
      <c r="G31" s="134"/>
      <c r="H31" s="121"/>
      <c r="I31" s="119"/>
      <c r="J31" s="120"/>
      <c r="K31" s="133"/>
      <c r="L31" s="134"/>
      <c r="M31" s="134"/>
      <c r="N31" s="121"/>
      <c r="O31" s="119"/>
      <c r="P31" s="120"/>
      <c r="Q31" s="133"/>
      <c r="R31" s="134"/>
      <c r="S31" s="134"/>
      <c r="T31" s="121"/>
    </row>
    <row r="32" spans="1:20" ht="23.1" customHeight="1">
      <c r="A32" s="200"/>
      <c r="B32" s="122" t="s">
        <v>110</v>
      </c>
      <c r="C32" s="123"/>
      <c r="D32" s="124"/>
      <c r="E32" s="135"/>
      <c r="F32" s="127"/>
      <c r="G32" s="126"/>
      <c r="H32" s="111"/>
      <c r="I32" s="123"/>
      <c r="J32" s="124"/>
      <c r="K32" s="135"/>
      <c r="L32" s="127"/>
      <c r="M32" s="127"/>
      <c r="N32" s="111"/>
      <c r="O32" s="123"/>
      <c r="P32" s="124"/>
      <c r="Q32" s="135"/>
      <c r="R32" s="127"/>
      <c r="S32" s="127"/>
      <c r="T32" s="111"/>
    </row>
    <row r="33" spans="1:20" ht="23.1" customHeight="1">
      <c r="A33" s="200"/>
      <c r="B33" s="122" t="s">
        <v>111</v>
      </c>
      <c r="C33" s="123"/>
      <c r="D33" s="124"/>
      <c r="E33" s="135"/>
      <c r="F33" s="127"/>
      <c r="G33" s="127"/>
      <c r="H33" s="111"/>
      <c r="I33" s="123"/>
      <c r="J33" s="124"/>
      <c r="K33" s="135"/>
      <c r="L33" s="127"/>
      <c r="M33" s="127"/>
      <c r="N33" s="111"/>
      <c r="O33" s="123"/>
      <c r="P33" s="124"/>
      <c r="Q33" s="135"/>
      <c r="R33" s="127"/>
      <c r="S33" s="127"/>
      <c r="T33" s="111"/>
    </row>
    <row r="34" spans="1:20" ht="23.1" customHeight="1">
      <c r="A34" s="200"/>
      <c r="B34" s="122" t="s">
        <v>112</v>
      </c>
      <c r="C34" s="123"/>
      <c r="D34" s="124"/>
      <c r="E34" s="125"/>
      <c r="F34" s="126"/>
      <c r="G34" s="126"/>
      <c r="H34" s="111"/>
      <c r="I34" s="123"/>
      <c r="J34" s="124"/>
      <c r="K34" s="125"/>
      <c r="L34" s="126"/>
      <c r="M34" s="126"/>
      <c r="N34" s="111"/>
      <c r="O34" s="123"/>
      <c r="P34" s="124"/>
      <c r="Q34" s="125"/>
      <c r="R34" s="126"/>
      <c r="S34" s="126"/>
      <c r="T34" s="111"/>
    </row>
    <row r="35" spans="1:20" ht="23.1" customHeight="1">
      <c r="A35" s="200"/>
      <c r="B35" s="122" t="s">
        <v>113</v>
      </c>
      <c r="C35" s="123"/>
      <c r="D35" s="124"/>
      <c r="E35" s="135"/>
      <c r="F35" s="127"/>
      <c r="G35" s="126"/>
      <c r="H35" s="111"/>
      <c r="I35" s="123"/>
      <c r="J35" s="124"/>
      <c r="K35" s="135"/>
      <c r="L35" s="127"/>
      <c r="M35" s="127"/>
      <c r="N35" s="111"/>
      <c r="O35" s="123"/>
      <c r="P35" s="124"/>
      <c r="Q35" s="135"/>
      <c r="R35" s="127"/>
      <c r="S35" s="127"/>
      <c r="T35" s="111"/>
    </row>
    <row r="36" spans="1:20" ht="23.1" customHeight="1">
      <c r="A36" s="200"/>
      <c r="B36" s="122" t="s">
        <v>114</v>
      </c>
      <c r="C36" s="123"/>
      <c r="D36" s="124"/>
      <c r="E36" s="135"/>
      <c r="F36" s="127"/>
      <c r="G36" s="127"/>
      <c r="H36" s="111"/>
      <c r="I36" s="123"/>
      <c r="J36" s="124"/>
      <c r="K36" s="135"/>
      <c r="L36" s="127"/>
      <c r="M36" s="127"/>
      <c r="N36" s="111"/>
      <c r="O36" s="123"/>
      <c r="P36" s="124"/>
      <c r="Q36" s="135"/>
      <c r="R36" s="127"/>
      <c r="S36" s="127"/>
      <c r="T36" s="111"/>
    </row>
    <row r="37" spans="1:20" ht="23.1" customHeight="1">
      <c r="A37" s="200"/>
      <c r="B37" s="106" t="s">
        <v>115</v>
      </c>
      <c r="C37" s="123"/>
      <c r="D37" s="124"/>
      <c r="E37" s="135"/>
      <c r="F37" s="127"/>
      <c r="G37" s="126"/>
      <c r="H37" s="111"/>
      <c r="I37" s="123"/>
      <c r="J37" s="124"/>
      <c r="K37" s="135"/>
      <c r="L37" s="127"/>
      <c r="M37" s="126"/>
      <c r="N37" s="111"/>
      <c r="O37" s="123"/>
      <c r="P37" s="124"/>
      <c r="Q37" s="135"/>
      <c r="R37" s="127"/>
      <c r="S37" s="126"/>
      <c r="T37" s="111"/>
    </row>
    <row r="38" spans="1:20" ht="23.1" customHeight="1" thickBot="1">
      <c r="A38" s="200"/>
      <c r="B38" s="106" t="s">
        <v>88</v>
      </c>
      <c r="C38" s="129"/>
      <c r="D38" s="130"/>
      <c r="E38" s="136"/>
      <c r="F38" s="137"/>
      <c r="G38" s="137"/>
      <c r="H38" s="111"/>
      <c r="I38" s="129"/>
      <c r="J38" s="130"/>
      <c r="K38" s="136"/>
      <c r="L38" s="137"/>
      <c r="M38" s="137"/>
      <c r="N38" s="111"/>
      <c r="O38" s="129"/>
      <c r="P38" s="130"/>
      <c r="Q38" s="136"/>
      <c r="R38" s="137"/>
      <c r="S38" s="137"/>
      <c r="T38" s="111"/>
    </row>
    <row r="39" spans="1:20" ht="23.1" customHeight="1" thickTop="1" thickBot="1">
      <c r="A39" s="201"/>
      <c r="B39" s="112" t="s">
        <v>116</v>
      </c>
      <c r="C39" s="113"/>
      <c r="D39" s="114"/>
      <c r="E39" s="116"/>
      <c r="F39" s="116"/>
      <c r="G39" s="116"/>
      <c r="H39" s="117"/>
      <c r="I39" s="113"/>
      <c r="J39" s="114"/>
      <c r="K39" s="116"/>
      <c r="L39" s="116"/>
      <c r="M39" s="116"/>
      <c r="N39" s="117"/>
      <c r="O39" s="113"/>
      <c r="P39" s="114"/>
      <c r="Q39" s="116"/>
      <c r="R39" s="116"/>
      <c r="S39" s="116"/>
      <c r="T39" s="117"/>
    </row>
    <row r="40" spans="1:20" ht="23.1" customHeight="1" thickTop="1">
      <c r="A40" s="199" t="s">
        <v>117</v>
      </c>
      <c r="B40" s="118" t="s">
        <v>118</v>
      </c>
      <c r="C40" s="119"/>
      <c r="D40" s="120"/>
      <c r="E40" s="138"/>
      <c r="F40" s="139"/>
      <c r="G40" s="139"/>
      <c r="H40" s="121"/>
      <c r="I40" s="119"/>
      <c r="J40" s="120"/>
      <c r="K40" s="138"/>
      <c r="L40" s="139"/>
      <c r="M40" s="139"/>
      <c r="N40" s="121"/>
      <c r="O40" s="119"/>
      <c r="P40" s="120"/>
      <c r="Q40" s="138"/>
      <c r="R40" s="139"/>
      <c r="S40" s="139"/>
      <c r="T40" s="121"/>
    </row>
    <row r="41" spans="1:20" ht="23.1" customHeight="1">
      <c r="A41" s="200"/>
      <c r="B41" s="122" t="s">
        <v>119</v>
      </c>
      <c r="C41" s="123"/>
      <c r="D41" s="124"/>
      <c r="E41" s="125"/>
      <c r="F41" s="126"/>
      <c r="G41" s="126"/>
      <c r="H41" s="111"/>
      <c r="I41" s="123"/>
      <c r="J41" s="174"/>
      <c r="K41" s="125"/>
      <c r="L41" s="126"/>
      <c r="M41" s="126"/>
      <c r="N41" s="111"/>
      <c r="O41" s="123"/>
      <c r="P41" s="124"/>
      <c r="Q41" s="125"/>
      <c r="R41" s="126"/>
      <c r="S41" s="126"/>
      <c r="T41" s="111"/>
    </row>
    <row r="42" spans="1:20" ht="23.1" customHeight="1">
      <c r="A42" s="200"/>
      <c r="B42" s="140" t="s">
        <v>120</v>
      </c>
      <c r="C42" s="123"/>
      <c r="D42" s="124"/>
      <c r="E42" s="125"/>
      <c r="F42" s="126"/>
      <c r="G42" s="126"/>
      <c r="H42" s="111"/>
      <c r="I42" s="123"/>
      <c r="J42" s="124"/>
      <c r="K42" s="125"/>
      <c r="L42" s="126"/>
      <c r="M42" s="126"/>
      <c r="N42" s="111"/>
      <c r="O42" s="123"/>
      <c r="P42" s="124"/>
      <c r="Q42" s="125"/>
      <c r="R42" s="126"/>
      <c r="S42" s="126"/>
      <c r="T42" s="111"/>
    </row>
    <row r="43" spans="1:20" ht="23.1" customHeight="1">
      <c r="A43" s="200"/>
      <c r="B43" s="122" t="s">
        <v>121</v>
      </c>
      <c r="C43" s="123"/>
      <c r="D43" s="124"/>
      <c r="E43" s="125"/>
      <c r="F43" s="126"/>
      <c r="G43" s="126"/>
      <c r="H43" s="111"/>
      <c r="I43" s="123"/>
      <c r="J43" s="124"/>
      <c r="K43" s="125"/>
      <c r="L43" s="126"/>
      <c r="M43" s="126"/>
      <c r="N43" s="111"/>
      <c r="O43" s="123"/>
      <c r="P43" s="124"/>
      <c r="Q43" s="125"/>
      <c r="R43" s="126"/>
      <c r="S43" s="126"/>
      <c r="T43" s="111"/>
    </row>
    <row r="44" spans="1:20" ht="23.1" customHeight="1">
      <c r="A44" s="200"/>
      <c r="B44" s="122" t="s">
        <v>122</v>
      </c>
      <c r="C44" s="123"/>
      <c r="D44" s="124"/>
      <c r="E44" s="125"/>
      <c r="F44" s="126"/>
      <c r="G44" s="126"/>
      <c r="H44" s="111"/>
      <c r="I44" s="123"/>
      <c r="J44" s="124"/>
      <c r="K44" s="125"/>
      <c r="L44" s="126"/>
      <c r="M44" s="126"/>
      <c r="N44" s="111"/>
      <c r="O44" s="123"/>
      <c r="P44" s="124"/>
      <c r="Q44" s="125"/>
      <c r="R44" s="126"/>
      <c r="S44" s="126"/>
      <c r="T44" s="111"/>
    </row>
    <row r="45" spans="1:20" ht="23.1" customHeight="1" thickBot="1">
      <c r="A45" s="200"/>
      <c r="B45" s="141" t="s">
        <v>88</v>
      </c>
      <c r="C45" s="129"/>
      <c r="D45" s="130"/>
      <c r="E45" s="175"/>
      <c r="F45" s="176"/>
      <c r="G45" s="176"/>
      <c r="H45" s="111"/>
      <c r="I45" s="129"/>
      <c r="J45" s="130"/>
      <c r="K45" s="142"/>
      <c r="L45" s="137"/>
      <c r="M45" s="137"/>
      <c r="N45" s="111"/>
      <c r="O45" s="129"/>
      <c r="P45" s="130"/>
      <c r="Q45" s="142"/>
      <c r="R45" s="137"/>
      <c r="S45" s="137"/>
      <c r="T45" s="111"/>
    </row>
    <row r="46" spans="1:20" ht="23.1" customHeight="1" thickTop="1" thickBot="1">
      <c r="A46" s="201"/>
      <c r="B46" s="112" t="s">
        <v>123</v>
      </c>
      <c r="C46" s="113"/>
      <c r="D46" s="114"/>
      <c r="E46" s="145"/>
      <c r="F46" s="145"/>
      <c r="G46" s="116"/>
      <c r="H46" s="117"/>
      <c r="I46" s="113"/>
      <c r="J46" s="114"/>
      <c r="K46" s="116"/>
      <c r="L46" s="116"/>
      <c r="M46" s="116"/>
      <c r="N46" s="117"/>
      <c r="O46" s="113"/>
      <c r="P46" s="114"/>
      <c r="Q46" s="116"/>
      <c r="R46" s="116"/>
      <c r="S46" s="116"/>
      <c r="T46" s="117"/>
    </row>
    <row r="47" spans="1:20" ht="23.1" customHeight="1" thickTop="1">
      <c r="A47" s="199" t="s">
        <v>124</v>
      </c>
      <c r="B47" s="118" t="s">
        <v>125</v>
      </c>
      <c r="C47" s="119"/>
      <c r="D47" s="120"/>
      <c r="E47" s="188"/>
      <c r="F47" s="188"/>
      <c r="G47" s="134"/>
      <c r="H47" s="143"/>
      <c r="I47" s="119"/>
      <c r="J47" s="120"/>
      <c r="K47" s="134"/>
      <c r="L47" s="134"/>
      <c r="M47" s="134"/>
      <c r="N47" s="143"/>
      <c r="O47" s="119"/>
      <c r="P47" s="120"/>
      <c r="Q47" s="134"/>
      <c r="R47" s="134"/>
      <c r="S47" s="134"/>
      <c r="T47" s="143"/>
    </row>
    <row r="48" spans="1:20" ht="23.1" customHeight="1">
      <c r="A48" s="200"/>
      <c r="B48" s="141" t="s">
        <v>126</v>
      </c>
      <c r="C48" s="123"/>
      <c r="D48" s="124"/>
      <c r="E48" s="125"/>
      <c r="F48" s="126"/>
      <c r="G48" s="126"/>
      <c r="H48" s="111"/>
      <c r="I48" s="123"/>
      <c r="J48" s="124"/>
      <c r="K48" s="125"/>
      <c r="L48" s="126"/>
      <c r="M48" s="126"/>
      <c r="N48" s="111"/>
      <c r="O48" s="123"/>
      <c r="P48" s="124"/>
      <c r="Q48" s="125"/>
      <c r="R48" s="126"/>
      <c r="S48" s="126"/>
      <c r="T48" s="111"/>
    </row>
    <row r="49" spans="1:20" ht="23.1" customHeight="1" thickBot="1">
      <c r="A49" s="200"/>
      <c r="B49" s="106" t="s">
        <v>88</v>
      </c>
      <c r="C49" s="129"/>
      <c r="D49" s="130"/>
      <c r="E49" s="175"/>
      <c r="F49" s="176"/>
      <c r="G49" s="176"/>
      <c r="H49" s="111"/>
      <c r="I49" s="129"/>
      <c r="J49" s="130"/>
      <c r="K49" s="175"/>
      <c r="L49" s="176"/>
      <c r="M49" s="176"/>
      <c r="N49" s="111"/>
      <c r="O49" s="129"/>
      <c r="P49" s="130"/>
      <c r="Q49" s="175"/>
      <c r="R49" s="176"/>
      <c r="S49" s="176"/>
      <c r="T49" s="111"/>
    </row>
    <row r="50" spans="1:20" ht="23.1" customHeight="1" thickTop="1" thickBot="1">
      <c r="A50" s="201"/>
      <c r="B50" s="112" t="s">
        <v>127</v>
      </c>
      <c r="C50" s="113"/>
      <c r="D50" s="114"/>
      <c r="E50" s="116"/>
      <c r="F50" s="116"/>
      <c r="G50" s="116"/>
      <c r="H50" s="117"/>
      <c r="I50" s="113"/>
      <c r="J50" s="114"/>
      <c r="K50" s="116"/>
      <c r="L50" s="116"/>
      <c r="M50" s="116"/>
      <c r="N50" s="117"/>
      <c r="O50" s="113"/>
      <c r="P50" s="114"/>
      <c r="Q50" s="116"/>
      <c r="R50" s="116"/>
      <c r="S50" s="116"/>
      <c r="T50" s="117"/>
    </row>
    <row r="51" spans="1:20" ht="23.1" customHeight="1" thickTop="1" thickBot="1">
      <c r="A51" s="264" t="s">
        <v>128</v>
      </c>
      <c r="B51" s="265"/>
      <c r="C51" s="146"/>
      <c r="D51" s="147"/>
      <c r="E51" s="148"/>
      <c r="F51" s="149"/>
      <c r="G51" s="189"/>
      <c r="H51" s="150"/>
      <c r="I51" s="146"/>
      <c r="J51" s="147"/>
      <c r="K51" s="148"/>
      <c r="L51" s="149"/>
      <c r="M51" s="149"/>
      <c r="N51" s="150"/>
      <c r="O51" s="146"/>
      <c r="P51" s="147"/>
      <c r="Q51" s="148"/>
      <c r="R51" s="149"/>
      <c r="S51" s="149"/>
      <c r="T51" s="150"/>
    </row>
    <row r="52" spans="1:20" ht="23.1" customHeight="1" thickTop="1" thickBot="1">
      <c r="A52" s="264" t="s">
        <v>129</v>
      </c>
      <c r="B52" s="265"/>
      <c r="C52" s="146"/>
      <c r="D52" s="147"/>
      <c r="E52" s="148"/>
      <c r="F52" s="151"/>
      <c r="G52" s="151"/>
      <c r="H52" s="121"/>
      <c r="I52" s="146"/>
      <c r="J52" s="147"/>
      <c r="K52" s="148"/>
      <c r="L52" s="151"/>
      <c r="M52" s="151"/>
      <c r="N52" s="121"/>
      <c r="O52" s="146"/>
      <c r="P52" s="147"/>
      <c r="Q52" s="148"/>
      <c r="R52" s="151"/>
      <c r="S52" s="151"/>
      <c r="T52" s="121"/>
    </row>
    <row r="53" spans="1:20" ht="23.1" customHeight="1" thickTop="1" thickBot="1">
      <c r="A53" s="264" t="s">
        <v>130</v>
      </c>
      <c r="B53" s="265"/>
      <c r="C53" s="113"/>
      <c r="D53" s="114"/>
      <c r="E53" s="115"/>
      <c r="F53" s="116"/>
      <c r="G53" s="152"/>
      <c r="H53" s="152"/>
      <c r="I53" s="113"/>
      <c r="J53" s="114"/>
      <c r="K53" s="115"/>
      <c r="L53" s="116"/>
      <c r="M53" s="152"/>
      <c r="N53" s="152"/>
      <c r="O53" s="113"/>
      <c r="P53" s="114"/>
      <c r="Q53" s="115"/>
      <c r="R53" s="116"/>
      <c r="S53" s="152"/>
      <c r="T53" s="185"/>
    </row>
    <row r="54" spans="1:20" ht="23.1" customHeight="1" thickTop="1" thickBot="1">
      <c r="A54" s="266" t="s">
        <v>131</v>
      </c>
      <c r="B54" s="267"/>
      <c r="C54" s="153"/>
      <c r="D54" s="154"/>
      <c r="E54" s="155"/>
      <c r="F54" s="156"/>
      <c r="G54" s="157"/>
      <c r="H54" s="158"/>
      <c r="I54" s="153"/>
      <c r="J54" s="154"/>
      <c r="K54" s="155"/>
      <c r="L54" s="156"/>
      <c r="M54" s="157"/>
      <c r="N54" s="158"/>
      <c r="O54" s="153"/>
      <c r="P54" s="154"/>
      <c r="Q54" s="155"/>
      <c r="R54" s="156"/>
      <c r="S54" s="157"/>
      <c r="T54" s="186"/>
    </row>
    <row r="55" spans="1:20" s="5" customFormat="1" ht="23.1" customHeight="1" thickBot="1">
      <c r="A55" s="268" t="s">
        <v>132</v>
      </c>
      <c r="B55" s="269"/>
      <c r="C55" s="159"/>
      <c r="D55" s="160"/>
      <c r="E55" s="161"/>
      <c r="F55" s="162"/>
      <c r="G55" s="163"/>
      <c r="H55" s="164"/>
      <c r="I55" s="159"/>
      <c r="J55" s="160"/>
      <c r="K55" s="161"/>
      <c r="L55" s="162"/>
      <c r="M55" s="162"/>
      <c r="N55" s="177"/>
      <c r="O55" s="159"/>
      <c r="P55" s="160"/>
      <c r="Q55" s="161"/>
      <c r="R55" s="162"/>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c r="D58" s="259"/>
      <c r="E58" s="260"/>
      <c r="F58" s="261"/>
      <c r="G58" s="259"/>
      <c r="H58" s="259"/>
      <c r="I58" s="262"/>
      <c r="J58" s="263"/>
      <c r="K58" s="208"/>
      <c r="L58" s="209"/>
      <c r="M58" s="209"/>
      <c r="N58" s="209"/>
      <c r="O58" s="209"/>
      <c r="P58" s="209"/>
      <c r="Q58" s="209"/>
      <c r="R58" s="209"/>
      <c r="S58" s="209"/>
      <c r="T58" s="209"/>
    </row>
    <row r="59" spans="1:20" s="5" customFormat="1" ht="27" customHeight="1">
      <c r="A59" s="235" t="s">
        <v>135</v>
      </c>
      <c r="B59" s="236"/>
      <c r="C59" s="237"/>
      <c r="D59" s="238"/>
      <c r="E59" s="239"/>
      <c r="F59" s="240"/>
      <c r="G59" s="238"/>
      <c r="H59" s="238"/>
      <c r="I59" s="231"/>
      <c r="J59" s="232"/>
      <c r="K59" s="208"/>
      <c r="L59" s="209"/>
      <c r="M59" s="209"/>
      <c r="N59" s="209"/>
      <c r="O59" s="209"/>
      <c r="P59" s="209"/>
      <c r="Q59" s="209"/>
      <c r="R59" s="209"/>
      <c r="S59" s="209"/>
      <c r="T59" s="209"/>
    </row>
    <row r="60" spans="1:20" s="5" customFormat="1" ht="27" customHeight="1">
      <c r="A60" s="235" t="s">
        <v>61</v>
      </c>
      <c r="B60" s="236"/>
      <c r="C60" s="241"/>
      <c r="D60" s="242"/>
      <c r="E60" s="243"/>
      <c r="F60" s="244"/>
      <c r="G60" s="242"/>
      <c r="H60" s="242"/>
      <c r="I60" s="245"/>
      <c r="J60" s="246"/>
      <c r="K60" s="180" t="s">
        <v>142</v>
      </c>
      <c r="L60" s="181"/>
      <c r="M60" s="181"/>
      <c r="N60" s="180"/>
      <c r="O60" s="182"/>
      <c r="P60" s="182"/>
      <c r="Q60" s="181"/>
      <c r="R60" s="181"/>
      <c r="S60" s="181"/>
      <c r="T60" s="187"/>
    </row>
    <row r="61" spans="1:20" s="5" customFormat="1" ht="33" customHeight="1">
      <c r="A61" s="225" t="s">
        <v>74</v>
      </c>
      <c r="B61" s="226"/>
      <c r="C61" s="227"/>
      <c r="D61" s="227"/>
      <c r="E61" s="228"/>
      <c r="F61" s="229"/>
      <c r="G61" s="230"/>
      <c r="H61" s="228"/>
      <c r="I61" s="231"/>
      <c r="J61" s="232"/>
      <c r="K61" s="180" t="s">
        <v>143</v>
      </c>
      <c r="L61" s="3"/>
      <c r="M61" s="183"/>
      <c r="O61" s="180"/>
      <c r="P61" s="182"/>
      <c r="Q61" s="181"/>
      <c r="R61" s="181"/>
      <c r="S61" s="181"/>
      <c r="T61" s="181"/>
    </row>
    <row r="62" spans="1:20" s="5" customFormat="1" ht="33" customHeight="1" thickBot="1">
      <c r="A62" s="233" t="s">
        <v>75</v>
      </c>
      <c r="B62" s="234"/>
      <c r="C62" s="227"/>
      <c r="D62" s="227"/>
      <c r="E62" s="228"/>
      <c r="F62" s="229"/>
      <c r="G62" s="230"/>
      <c r="H62" s="228"/>
      <c r="I62" s="231"/>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c r="F64" s="222"/>
      <c r="G64" s="223"/>
      <c r="H64" s="222"/>
      <c r="I64" s="223"/>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UI,太字"&amp;20宿泊状況調査結果詳細（2024年12月）※フルサービス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WWD67"/>
  <sheetViews>
    <sheetView view="pageLayout" zoomScale="80" zoomScalePageLayoutView="80" workbookViewId="0">
      <selection activeCell="J17" sqref="J17"/>
    </sheetView>
  </sheetViews>
  <sheetFormatPr defaultColWidth="9" defaultRowHeight="13.5"/>
  <cols>
    <col min="1" max="1" width="5.5" style="2" customWidth="1"/>
    <col min="2" max="2" width="15.625" style="3" customWidth="1"/>
    <col min="3" max="4" width="8.875" style="3" customWidth="1"/>
    <col min="5" max="8" width="8.5" style="3" customWidth="1"/>
    <col min="9" max="9" width="8.125" style="3" customWidth="1"/>
    <col min="10" max="10" width="8.875" style="4" customWidth="1"/>
    <col min="11" max="12" width="8.875" style="3" customWidth="1"/>
    <col min="13" max="15" width="8.375" style="1" customWidth="1"/>
    <col min="16" max="17" width="8.875" style="1" customWidth="1"/>
    <col min="18" max="19" width="8" style="1" customWidth="1"/>
    <col min="20" max="21" width="7.5" style="1" customWidth="1"/>
    <col min="22" max="22" width="6.625" style="1" customWidth="1"/>
    <col min="23" max="23" width="7.25" style="1" customWidth="1"/>
    <col min="24" max="25" width="9" style="1"/>
    <col min="26" max="70" width="9" style="5"/>
    <col min="71" max="81" width="0.125" style="5" customWidth="1"/>
    <col min="82" max="256" width="9" style="5"/>
    <col min="257" max="257" width="5.5" style="5" customWidth="1"/>
    <col min="258" max="258" width="15.625" style="5" customWidth="1"/>
    <col min="259" max="260" width="8.875" style="5" customWidth="1"/>
    <col min="261" max="264" width="8.5" style="5" customWidth="1"/>
    <col min="265" max="265" width="8.125" style="5" customWidth="1"/>
    <col min="266" max="268" width="8.875" style="5" customWidth="1"/>
    <col min="269" max="271" width="8.375" style="5" customWidth="1"/>
    <col min="272" max="273" width="8.875" style="5" customWidth="1"/>
    <col min="274" max="275" width="8" style="5" customWidth="1"/>
    <col min="276" max="277" width="7.5" style="5" customWidth="1"/>
    <col min="278" max="278" width="9" style="5" hidden="1" customWidth="1"/>
    <col min="279" max="279" width="7.25" style="5" customWidth="1"/>
    <col min="280" max="326" width="9" style="5"/>
    <col min="327" max="337" width="0.125" style="5" customWidth="1"/>
    <col min="338" max="512" width="9" style="5"/>
    <col min="513" max="513" width="5.5" style="5" customWidth="1"/>
    <col min="514" max="514" width="15.625" style="5" customWidth="1"/>
    <col min="515" max="516" width="8.875" style="5" customWidth="1"/>
    <col min="517" max="520" width="8.5" style="5" customWidth="1"/>
    <col min="521" max="521" width="8.125" style="5" customWidth="1"/>
    <col min="522" max="524" width="8.875" style="5" customWidth="1"/>
    <col min="525" max="527" width="8.375" style="5" customWidth="1"/>
    <col min="528" max="529" width="8.875" style="5" customWidth="1"/>
    <col min="530" max="531" width="8" style="5" customWidth="1"/>
    <col min="532" max="533" width="7.5" style="5" customWidth="1"/>
    <col min="534" max="534" width="9" style="5" hidden="1" customWidth="1"/>
    <col min="535" max="535" width="7.25" style="5" customWidth="1"/>
    <col min="536" max="582" width="9" style="5"/>
    <col min="583" max="593" width="0.125" style="5" customWidth="1"/>
    <col min="594" max="768" width="9" style="5"/>
    <col min="769" max="769" width="5.5" style="5" customWidth="1"/>
    <col min="770" max="770" width="15.625" style="5" customWidth="1"/>
    <col min="771" max="772" width="8.875" style="5" customWidth="1"/>
    <col min="773" max="776" width="8.5" style="5" customWidth="1"/>
    <col min="777" max="777" width="8.125" style="5" customWidth="1"/>
    <col min="778" max="780" width="8.875" style="5" customWidth="1"/>
    <col min="781" max="783" width="8.375" style="5" customWidth="1"/>
    <col min="784" max="785" width="8.875" style="5" customWidth="1"/>
    <col min="786" max="787" width="8" style="5" customWidth="1"/>
    <col min="788" max="789" width="7.5" style="5" customWidth="1"/>
    <col min="790" max="790" width="9" style="5" hidden="1" customWidth="1"/>
    <col min="791" max="791" width="7.25" style="5" customWidth="1"/>
    <col min="792" max="838" width="9" style="5"/>
    <col min="839" max="849" width="0.125" style="5" customWidth="1"/>
    <col min="850" max="1024" width="9" style="5"/>
    <col min="1025" max="1025" width="5.5" style="5" customWidth="1"/>
    <col min="1026" max="1026" width="15.625" style="5" customWidth="1"/>
    <col min="1027" max="1028" width="8.875" style="5" customWidth="1"/>
    <col min="1029" max="1032" width="8.5" style="5" customWidth="1"/>
    <col min="1033" max="1033" width="8.125" style="5" customWidth="1"/>
    <col min="1034" max="1036" width="8.875" style="5" customWidth="1"/>
    <col min="1037" max="1039" width="8.375" style="5" customWidth="1"/>
    <col min="1040" max="1041" width="8.875" style="5" customWidth="1"/>
    <col min="1042" max="1043" width="8" style="5" customWidth="1"/>
    <col min="1044" max="1045" width="7.5" style="5" customWidth="1"/>
    <col min="1046" max="1046" width="9" style="5" hidden="1" customWidth="1"/>
    <col min="1047" max="1047" width="7.25" style="5" customWidth="1"/>
    <col min="1048" max="1094" width="9" style="5"/>
    <col min="1095" max="1105" width="0.125" style="5" customWidth="1"/>
    <col min="1106" max="1280" width="9" style="5"/>
    <col min="1281" max="1281" width="5.5" style="5" customWidth="1"/>
    <col min="1282" max="1282" width="15.625" style="5" customWidth="1"/>
    <col min="1283" max="1284" width="8.875" style="5" customWidth="1"/>
    <col min="1285" max="1288" width="8.5" style="5" customWidth="1"/>
    <col min="1289" max="1289" width="8.125" style="5" customWidth="1"/>
    <col min="1290" max="1292" width="8.875" style="5" customWidth="1"/>
    <col min="1293" max="1295" width="8.375" style="5" customWidth="1"/>
    <col min="1296" max="1297" width="8.875" style="5" customWidth="1"/>
    <col min="1298" max="1299" width="8" style="5" customWidth="1"/>
    <col min="1300" max="1301" width="7.5" style="5" customWidth="1"/>
    <col min="1302" max="1302" width="9" style="5" hidden="1" customWidth="1"/>
    <col min="1303" max="1303" width="7.25" style="5" customWidth="1"/>
    <col min="1304" max="1350" width="9" style="5"/>
    <col min="1351" max="1361" width="0.125" style="5" customWidth="1"/>
    <col min="1362" max="1536" width="9" style="5"/>
    <col min="1537" max="1537" width="5.5" style="5" customWidth="1"/>
    <col min="1538" max="1538" width="15.625" style="5" customWidth="1"/>
    <col min="1539" max="1540" width="8.875" style="5" customWidth="1"/>
    <col min="1541" max="1544" width="8.5" style="5" customWidth="1"/>
    <col min="1545" max="1545" width="8.125" style="5" customWidth="1"/>
    <col min="1546" max="1548" width="8.875" style="5" customWidth="1"/>
    <col min="1549" max="1551" width="8.375" style="5" customWidth="1"/>
    <col min="1552" max="1553" width="8.875" style="5" customWidth="1"/>
    <col min="1554" max="1555" width="8" style="5" customWidth="1"/>
    <col min="1556" max="1557" width="7.5" style="5" customWidth="1"/>
    <col min="1558" max="1558" width="9" style="5" hidden="1" customWidth="1"/>
    <col min="1559" max="1559" width="7.25" style="5" customWidth="1"/>
    <col min="1560" max="1606" width="9" style="5"/>
    <col min="1607" max="1617" width="0.125" style="5" customWidth="1"/>
    <col min="1618" max="1792" width="9" style="5"/>
    <col min="1793" max="1793" width="5.5" style="5" customWidth="1"/>
    <col min="1794" max="1794" width="15.625" style="5" customWidth="1"/>
    <col min="1795" max="1796" width="8.875" style="5" customWidth="1"/>
    <col min="1797" max="1800" width="8.5" style="5" customWidth="1"/>
    <col min="1801" max="1801" width="8.125" style="5" customWidth="1"/>
    <col min="1802" max="1804" width="8.875" style="5" customWidth="1"/>
    <col min="1805" max="1807" width="8.375" style="5" customWidth="1"/>
    <col min="1808" max="1809" width="8.875" style="5" customWidth="1"/>
    <col min="1810" max="1811" width="8" style="5" customWidth="1"/>
    <col min="1812" max="1813" width="7.5" style="5" customWidth="1"/>
    <col min="1814" max="1814" width="9" style="5" hidden="1" customWidth="1"/>
    <col min="1815" max="1815" width="7.25" style="5" customWidth="1"/>
    <col min="1816" max="1862" width="9" style="5"/>
    <col min="1863" max="1873" width="0.125" style="5" customWidth="1"/>
    <col min="1874" max="2048" width="9" style="5"/>
    <col min="2049" max="2049" width="5.5" style="5" customWidth="1"/>
    <col min="2050" max="2050" width="15.625" style="5" customWidth="1"/>
    <col min="2051" max="2052" width="8.875" style="5" customWidth="1"/>
    <col min="2053" max="2056" width="8.5" style="5" customWidth="1"/>
    <col min="2057" max="2057" width="8.125" style="5" customWidth="1"/>
    <col min="2058" max="2060" width="8.875" style="5" customWidth="1"/>
    <col min="2061" max="2063" width="8.375" style="5" customWidth="1"/>
    <col min="2064" max="2065" width="8.875" style="5" customWidth="1"/>
    <col min="2066" max="2067" width="8" style="5" customWidth="1"/>
    <col min="2068" max="2069" width="7.5" style="5" customWidth="1"/>
    <col min="2070" max="2070" width="9" style="5" hidden="1" customWidth="1"/>
    <col min="2071" max="2071" width="7.25" style="5" customWidth="1"/>
    <col min="2072" max="2118" width="9" style="5"/>
    <col min="2119" max="2129" width="0.125" style="5" customWidth="1"/>
    <col min="2130" max="2304" width="9" style="5"/>
    <col min="2305" max="2305" width="5.5" style="5" customWidth="1"/>
    <col min="2306" max="2306" width="15.625" style="5" customWidth="1"/>
    <col min="2307" max="2308" width="8.875" style="5" customWidth="1"/>
    <col min="2309" max="2312" width="8.5" style="5" customWidth="1"/>
    <col min="2313" max="2313" width="8.125" style="5" customWidth="1"/>
    <col min="2314" max="2316" width="8.875" style="5" customWidth="1"/>
    <col min="2317" max="2319" width="8.375" style="5" customWidth="1"/>
    <col min="2320" max="2321" width="8.875" style="5" customWidth="1"/>
    <col min="2322" max="2323" width="8" style="5" customWidth="1"/>
    <col min="2324" max="2325" width="7.5" style="5" customWidth="1"/>
    <col min="2326" max="2326" width="9" style="5" hidden="1" customWidth="1"/>
    <col min="2327" max="2327" width="7.25" style="5" customWidth="1"/>
    <col min="2328" max="2374" width="9" style="5"/>
    <col min="2375" max="2385" width="0.125" style="5" customWidth="1"/>
    <col min="2386" max="2560" width="9" style="5"/>
    <col min="2561" max="2561" width="5.5" style="5" customWidth="1"/>
    <col min="2562" max="2562" width="15.625" style="5" customWidth="1"/>
    <col min="2563" max="2564" width="8.875" style="5" customWidth="1"/>
    <col min="2565" max="2568" width="8.5" style="5" customWidth="1"/>
    <col min="2569" max="2569" width="8.125" style="5" customWidth="1"/>
    <col min="2570" max="2572" width="8.875" style="5" customWidth="1"/>
    <col min="2573" max="2575" width="8.375" style="5" customWidth="1"/>
    <col min="2576" max="2577" width="8.875" style="5" customWidth="1"/>
    <col min="2578" max="2579" width="8" style="5" customWidth="1"/>
    <col min="2580" max="2581" width="7.5" style="5" customWidth="1"/>
    <col min="2582" max="2582" width="9" style="5" hidden="1" customWidth="1"/>
    <col min="2583" max="2583" width="7.25" style="5" customWidth="1"/>
    <col min="2584" max="2630" width="9" style="5"/>
    <col min="2631" max="2641" width="0.125" style="5" customWidth="1"/>
    <col min="2642" max="2816" width="9" style="5"/>
    <col min="2817" max="2817" width="5.5" style="5" customWidth="1"/>
    <col min="2818" max="2818" width="15.625" style="5" customWidth="1"/>
    <col min="2819" max="2820" width="8.875" style="5" customWidth="1"/>
    <col min="2821" max="2824" width="8.5" style="5" customWidth="1"/>
    <col min="2825" max="2825" width="8.125" style="5" customWidth="1"/>
    <col min="2826" max="2828" width="8.875" style="5" customWidth="1"/>
    <col min="2829" max="2831" width="8.375" style="5" customWidth="1"/>
    <col min="2832" max="2833" width="8.875" style="5" customWidth="1"/>
    <col min="2834" max="2835" width="8" style="5" customWidth="1"/>
    <col min="2836" max="2837" width="7.5" style="5" customWidth="1"/>
    <col min="2838" max="2838" width="9" style="5" hidden="1" customWidth="1"/>
    <col min="2839" max="2839" width="7.25" style="5" customWidth="1"/>
    <col min="2840" max="2886" width="9" style="5"/>
    <col min="2887" max="2897" width="0.125" style="5" customWidth="1"/>
    <col min="2898" max="3072" width="9" style="5"/>
    <col min="3073" max="3073" width="5.5" style="5" customWidth="1"/>
    <col min="3074" max="3074" width="15.625" style="5" customWidth="1"/>
    <col min="3075" max="3076" width="8.875" style="5" customWidth="1"/>
    <col min="3077" max="3080" width="8.5" style="5" customWidth="1"/>
    <col min="3081" max="3081" width="8.125" style="5" customWidth="1"/>
    <col min="3082" max="3084" width="8.875" style="5" customWidth="1"/>
    <col min="3085" max="3087" width="8.375" style="5" customWidth="1"/>
    <col min="3088" max="3089" width="8.875" style="5" customWidth="1"/>
    <col min="3090" max="3091" width="8" style="5" customWidth="1"/>
    <col min="3092" max="3093" width="7.5" style="5" customWidth="1"/>
    <col min="3094" max="3094" width="9" style="5" hidden="1" customWidth="1"/>
    <col min="3095" max="3095" width="7.25" style="5" customWidth="1"/>
    <col min="3096" max="3142" width="9" style="5"/>
    <col min="3143" max="3153" width="0.125" style="5" customWidth="1"/>
    <col min="3154" max="3328" width="9" style="5"/>
    <col min="3329" max="3329" width="5.5" style="5" customWidth="1"/>
    <col min="3330" max="3330" width="15.625" style="5" customWidth="1"/>
    <col min="3331" max="3332" width="8.875" style="5" customWidth="1"/>
    <col min="3333" max="3336" width="8.5" style="5" customWidth="1"/>
    <col min="3337" max="3337" width="8.125" style="5" customWidth="1"/>
    <col min="3338" max="3340" width="8.875" style="5" customWidth="1"/>
    <col min="3341" max="3343" width="8.375" style="5" customWidth="1"/>
    <col min="3344" max="3345" width="8.875" style="5" customWidth="1"/>
    <col min="3346" max="3347" width="8" style="5" customWidth="1"/>
    <col min="3348" max="3349" width="7.5" style="5" customWidth="1"/>
    <col min="3350" max="3350" width="9" style="5" hidden="1" customWidth="1"/>
    <col min="3351" max="3351" width="7.25" style="5" customWidth="1"/>
    <col min="3352" max="3398" width="9" style="5"/>
    <col min="3399" max="3409" width="0.125" style="5" customWidth="1"/>
    <col min="3410" max="3584" width="9" style="5"/>
    <col min="3585" max="3585" width="5.5" style="5" customWidth="1"/>
    <col min="3586" max="3586" width="15.625" style="5" customWidth="1"/>
    <col min="3587" max="3588" width="8.875" style="5" customWidth="1"/>
    <col min="3589" max="3592" width="8.5" style="5" customWidth="1"/>
    <col min="3593" max="3593" width="8.125" style="5" customWidth="1"/>
    <col min="3594" max="3596" width="8.875" style="5" customWidth="1"/>
    <col min="3597" max="3599" width="8.375" style="5" customWidth="1"/>
    <col min="3600" max="3601" width="8.875" style="5" customWidth="1"/>
    <col min="3602" max="3603" width="8" style="5" customWidth="1"/>
    <col min="3604" max="3605" width="7.5" style="5" customWidth="1"/>
    <col min="3606" max="3606" width="9" style="5" hidden="1" customWidth="1"/>
    <col min="3607" max="3607" width="7.25" style="5" customWidth="1"/>
    <col min="3608" max="3654" width="9" style="5"/>
    <col min="3655" max="3665" width="0.125" style="5" customWidth="1"/>
    <col min="3666" max="3840" width="9" style="5"/>
    <col min="3841" max="3841" width="5.5" style="5" customWidth="1"/>
    <col min="3842" max="3842" width="15.625" style="5" customWidth="1"/>
    <col min="3843" max="3844" width="8.875" style="5" customWidth="1"/>
    <col min="3845" max="3848" width="8.5" style="5" customWidth="1"/>
    <col min="3849" max="3849" width="8.125" style="5" customWidth="1"/>
    <col min="3850" max="3852" width="8.875" style="5" customWidth="1"/>
    <col min="3853" max="3855" width="8.375" style="5" customWidth="1"/>
    <col min="3856" max="3857" width="8.875" style="5" customWidth="1"/>
    <col min="3858" max="3859" width="8" style="5" customWidth="1"/>
    <col min="3860" max="3861" width="7.5" style="5" customWidth="1"/>
    <col min="3862" max="3862" width="9" style="5" hidden="1" customWidth="1"/>
    <col min="3863" max="3863" width="7.25" style="5" customWidth="1"/>
    <col min="3864" max="3910" width="9" style="5"/>
    <col min="3911" max="3921" width="0.125" style="5" customWidth="1"/>
    <col min="3922" max="4096" width="9" style="5"/>
    <col min="4097" max="4097" width="5.5" style="5" customWidth="1"/>
    <col min="4098" max="4098" width="15.625" style="5" customWidth="1"/>
    <col min="4099" max="4100" width="8.875" style="5" customWidth="1"/>
    <col min="4101" max="4104" width="8.5" style="5" customWidth="1"/>
    <col min="4105" max="4105" width="8.125" style="5" customWidth="1"/>
    <col min="4106" max="4108" width="8.875" style="5" customWidth="1"/>
    <col min="4109" max="4111" width="8.375" style="5" customWidth="1"/>
    <col min="4112" max="4113" width="8.875" style="5" customWidth="1"/>
    <col min="4114" max="4115" width="8" style="5" customWidth="1"/>
    <col min="4116" max="4117" width="7.5" style="5" customWidth="1"/>
    <col min="4118" max="4118" width="9" style="5" hidden="1" customWidth="1"/>
    <col min="4119" max="4119" width="7.25" style="5" customWidth="1"/>
    <col min="4120" max="4166" width="9" style="5"/>
    <col min="4167" max="4177" width="0.125" style="5" customWidth="1"/>
    <col min="4178" max="4352" width="9" style="5"/>
    <col min="4353" max="4353" width="5.5" style="5" customWidth="1"/>
    <col min="4354" max="4354" width="15.625" style="5" customWidth="1"/>
    <col min="4355" max="4356" width="8.875" style="5" customWidth="1"/>
    <col min="4357" max="4360" width="8.5" style="5" customWidth="1"/>
    <col min="4361" max="4361" width="8.125" style="5" customWidth="1"/>
    <col min="4362" max="4364" width="8.875" style="5" customWidth="1"/>
    <col min="4365" max="4367" width="8.375" style="5" customWidth="1"/>
    <col min="4368" max="4369" width="8.875" style="5" customWidth="1"/>
    <col min="4370" max="4371" width="8" style="5" customWidth="1"/>
    <col min="4372" max="4373" width="7.5" style="5" customWidth="1"/>
    <col min="4374" max="4374" width="9" style="5" hidden="1" customWidth="1"/>
    <col min="4375" max="4375" width="7.25" style="5" customWidth="1"/>
    <col min="4376" max="4422" width="9" style="5"/>
    <col min="4423" max="4433" width="0.125" style="5" customWidth="1"/>
    <col min="4434" max="4608" width="9" style="5"/>
    <col min="4609" max="4609" width="5.5" style="5" customWidth="1"/>
    <col min="4610" max="4610" width="15.625" style="5" customWidth="1"/>
    <col min="4611" max="4612" width="8.875" style="5" customWidth="1"/>
    <col min="4613" max="4616" width="8.5" style="5" customWidth="1"/>
    <col min="4617" max="4617" width="8.125" style="5" customWidth="1"/>
    <col min="4618" max="4620" width="8.875" style="5" customWidth="1"/>
    <col min="4621" max="4623" width="8.375" style="5" customWidth="1"/>
    <col min="4624" max="4625" width="8.875" style="5" customWidth="1"/>
    <col min="4626" max="4627" width="8" style="5" customWidth="1"/>
    <col min="4628" max="4629" width="7.5" style="5" customWidth="1"/>
    <col min="4630" max="4630" width="9" style="5" hidden="1" customWidth="1"/>
    <col min="4631" max="4631" width="7.25" style="5" customWidth="1"/>
    <col min="4632" max="4678" width="9" style="5"/>
    <col min="4679" max="4689" width="0.125" style="5" customWidth="1"/>
    <col min="4690" max="4864" width="9" style="5"/>
    <col min="4865" max="4865" width="5.5" style="5" customWidth="1"/>
    <col min="4866" max="4866" width="15.625" style="5" customWidth="1"/>
    <col min="4867" max="4868" width="8.875" style="5" customWidth="1"/>
    <col min="4869" max="4872" width="8.5" style="5" customWidth="1"/>
    <col min="4873" max="4873" width="8.125" style="5" customWidth="1"/>
    <col min="4874" max="4876" width="8.875" style="5" customWidth="1"/>
    <col min="4877" max="4879" width="8.375" style="5" customWidth="1"/>
    <col min="4880" max="4881" width="8.875" style="5" customWidth="1"/>
    <col min="4882" max="4883" width="8" style="5" customWidth="1"/>
    <col min="4884" max="4885" width="7.5" style="5" customWidth="1"/>
    <col min="4886" max="4886" width="9" style="5" hidden="1" customWidth="1"/>
    <col min="4887" max="4887" width="7.25" style="5" customWidth="1"/>
    <col min="4888" max="4934" width="9" style="5"/>
    <col min="4935" max="4945" width="0.125" style="5" customWidth="1"/>
    <col min="4946" max="5120" width="9" style="5"/>
    <col min="5121" max="5121" width="5.5" style="5" customWidth="1"/>
    <col min="5122" max="5122" width="15.625" style="5" customWidth="1"/>
    <col min="5123" max="5124" width="8.875" style="5" customWidth="1"/>
    <col min="5125" max="5128" width="8.5" style="5" customWidth="1"/>
    <col min="5129" max="5129" width="8.125" style="5" customWidth="1"/>
    <col min="5130" max="5132" width="8.875" style="5" customWidth="1"/>
    <col min="5133" max="5135" width="8.375" style="5" customWidth="1"/>
    <col min="5136" max="5137" width="8.875" style="5" customWidth="1"/>
    <col min="5138" max="5139" width="8" style="5" customWidth="1"/>
    <col min="5140" max="5141" width="7.5" style="5" customWidth="1"/>
    <col min="5142" max="5142" width="9" style="5" hidden="1" customWidth="1"/>
    <col min="5143" max="5143" width="7.25" style="5" customWidth="1"/>
    <col min="5144" max="5190" width="9" style="5"/>
    <col min="5191" max="5201" width="0.125" style="5" customWidth="1"/>
    <col min="5202" max="5376" width="9" style="5"/>
    <col min="5377" max="5377" width="5.5" style="5" customWidth="1"/>
    <col min="5378" max="5378" width="15.625" style="5" customWidth="1"/>
    <col min="5379" max="5380" width="8.875" style="5" customWidth="1"/>
    <col min="5381" max="5384" width="8.5" style="5" customWidth="1"/>
    <col min="5385" max="5385" width="8.125" style="5" customWidth="1"/>
    <col min="5386" max="5388" width="8.875" style="5" customWidth="1"/>
    <col min="5389" max="5391" width="8.375" style="5" customWidth="1"/>
    <col min="5392" max="5393" width="8.875" style="5" customWidth="1"/>
    <col min="5394" max="5395" width="8" style="5" customWidth="1"/>
    <col min="5396" max="5397" width="7.5" style="5" customWidth="1"/>
    <col min="5398" max="5398" width="9" style="5" hidden="1" customWidth="1"/>
    <col min="5399" max="5399" width="7.25" style="5" customWidth="1"/>
    <col min="5400" max="5446" width="9" style="5"/>
    <col min="5447" max="5457" width="0.125" style="5" customWidth="1"/>
    <col min="5458" max="5632" width="9" style="5"/>
    <col min="5633" max="5633" width="5.5" style="5" customWidth="1"/>
    <col min="5634" max="5634" width="15.625" style="5" customWidth="1"/>
    <col min="5635" max="5636" width="8.875" style="5" customWidth="1"/>
    <col min="5637" max="5640" width="8.5" style="5" customWidth="1"/>
    <col min="5641" max="5641" width="8.125" style="5" customWidth="1"/>
    <col min="5642" max="5644" width="8.875" style="5" customWidth="1"/>
    <col min="5645" max="5647" width="8.375" style="5" customWidth="1"/>
    <col min="5648" max="5649" width="8.875" style="5" customWidth="1"/>
    <col min="5650" max="5651" width="8" style="5" customWidth="1"/>
    <col min="5652" max="5653" width="7.5" style="5" customWidth="1"/>
    <col min="5654" max="5654" width="9" style="5" hidden="1" customWidth="1"/>
    <col min="5655" max="5655" width="7.25" style="5" customWidth="1"/>
    <col min="5656" max="5702" width="9" style="5"/>
    <col min="5703" max="5713" width="0.125" style="5" customWidth="1"/>
    <col min="5714" max="5888" width="9" style="5"/>
    <col min="5889" max="5889" width="5.5" style="5" customWidth="1"/>
    <col min="5890" max="5890" width="15.625" style="5" customWidth="1"/>
    <col min="5891" max="5892" width="8.875" style="5" customWidth="1"/>
    <col min="5893" max="5896" width="8.5" style="5" customWidth="1"/>
    <col min="5897" max="5897" width="8.125" style="5" customWidth="1"/>
    <col min="5898" max="5900" width="8.875" style="5" customWidth="1"/>
    <col min="5901" max="5903" width="8.375" style="5" customWidth="1"/>
    <col min="5904" max="5905" width="8.875" style="5" customWidth="1"/>
    <col min="5906" max="5907" width="8" style="5" customWidth="1"/>
    <col min="5908" max="5909" width="7.5" style="5" customWidth="1"/>
    <col min="5910" max="5910" width="9" style="5" hidden="1" customWidth="1"/>
    <col min="5911" max="5911" width="7.25" style="5" customWidth="1"/>
    <col min="5912" max="5958" width="9" style="5"/>
    <col min="5959" max="5969" width="0.125" style="5" customWidth="1"/>
    <col min="5970" max="6144" width="9" style="5"/>
    <col min="6145" max="6145" width="5.5" style="5" customWidth="1"/>
    <col min="6146" max="6146" width="15.625" style="5" customWidth="1"/>
    <col min="6147" max="6148" width="8.875" style="5" customWidth="1"/>
    <col min="6149" max="6152" width="8.5" style="5" customWidth="1"/>
    <col min="6153" max="6153" width="8.125" style="5" customWidth="1"/>
    <col min="6154" max="6156" width="8.875" style="5" customWidth="1"/>
    <col min="6157" max="6159" width="8.375" style="5" customWidth="1"/>
    <col min="6160" max="6161" width="8.875" style="5" customWidth="1"/>
    <col min="6162" max="6163" width="8" style="5" customWidth="1"/>
    <col min="6164" max="6165" width="7.5" style="5" customWidth="1"/>
    <col min="6166" max="6166" width="9" style="5" hidden="1" customWidth="1"/>
    <col min="6167" max="6167" width="7.25" style="5" customWidth="1"/>
    <col min="6168" max="6214" width="9" style="5"/>
    <col min="6215" max="6225" width="0.125" style="5" customWidth="1"/>
    <col min="6226" max="6400" width="9" style="5"/>
    <col min="6401" max="6401" width="5.5" style="5" customWidth="1"/>
    <col min="6402" max="6402" width="15.625" style="5" customWidth="1"/>
    <col min="6403" max="6404" width="8.875" style="5" customWidth="1"/>
    <col min="6405" max="6408" width="8.5" style="5" customWidth="1"/>
    <col min="6409" max="6409" width="8.125" style="5" customWidth="1"/>
    <col min="6410" max="6412" width="8.875" style="5" customWidth="1"/>
    <col min="6413" max="6415" width="8.375" style="5" customWidth="1"/>
    <col min="6416" max="6417" width="8.875" style="5" customWidth="1"/>
    <col min="6418" max="6419" width="8" style="5" customWidth="1"/>
    <col min="6420" max="6421" width="7.5" style="5" customWidth="1"/>
    <col min="6422" max="6422" width="9" style="5" hidden="1" customWidth="1"/>
    <col min="6423" max="6423" width="7.25" style="5" customWidth="1"/>
    <col min="6424" max="6470" width="9" style="5"/>
    <col min="6471" max="6481" width="0.125" style="5" customWidth="1"/>
    <col min="6482" max="6656" width="9" style="5"/>
    <col min="6657" max="6657" width="5.5" style="5" customWidth="1"/>
    <col min="6658" max="6658" width="15.625" style="5" customWidth="1"/>
    <col min="6659" max="6660" width="8.875" style="5" customWidth="1"/>
    <col min="6661" max="6664" width="8.5" style="5" customWidth="1"/>
    <col min="6665" max="6665" width="8.125" style="5" customWidth="1"/>
    <col min="6666" max="6668" width="8.875" style="5" customWidth="1"/>
    <col min="6669" max="6671" width="8.375" style="5" customWidth="1"/>
    <col min="6672" max="6673" width="8.875" style="5" customWidth="1"/>
    <col min="6674" max="6675" width="8" style="5" customWidth="1"/>
    <col min="6676" max="6677" width="7.5" style="5" customWidth="1"/>
    <col min="6678" max="6678" width="9" style="5" hidden="1" customWidth="1"/>
    <col min="6679" max="6679" width="7.25" style="5" customWidth="1"/>
    <col min="6680" max="6726" width="9" style="5"/>
    <col min="6727" max="6737" width="0.125" style="5" customWidth="1"/>
    <col min="6738" max="6912" width="9" style="5"/>
    <col min="6913" max="6913" width="5.5" style="5" customWidth="1"/>
    <col min="6914" max="6914" width="15.625" style="5" customWidth="1"/>
    <col min="6915" max="6916" width="8.875" style="5" customWidth="1"/>
    <col min="6917" max="6920" width="8.5" style="5" customWidth="1"/>
    <col min="6921" max="6921" width="8.125" style="5" customWidth="1"/>
    <col min="6922" max="6924" width="8.875" style="5" customWidth="1"/>
    <col min="6925" max="6927" width="8.375" style="5" customWidth="1"/>
    <col min="6928" max="6929" width="8.875" style="5" customWidth="1"/>
    <col min="6930" max="6931" width="8" style="5" customWidth="1"/>
    <col min="6932" max="6933" width="7.5" style="5" customWidth="1"/>
    <col min="6934" max="6934" width="9" style="5" hidden="1" customWidth="1"/>
    <col min="6935" max="6935" width="7.25" style="5" customWidth="1"/>
    <col min="6936" max="6982" width="9" style="5"/>
    <col min="6983" max="6993" width="0.125" style="5" customWidth="1"/>
    <col min="6994" max="7168" width="9" style="5"/>
    <col min="7169" max="7169" width="5.5" style="5" customWidth="1"/>
    <col min="7170" max="7170" width="15.625" style="5" customWidth="1"/>
    <col min="7171" max="7172" width="8.875" style="5" customWidth="1"/>
    <col min="7173" max="7176" width="8.5" style="5" customWidth="1"/>
    <col min="7177" max="7177" width="8.125" style="5" customWidth="1"/>
    <col min="7178" max="7180" width="8.875" style="5" customWidth="1"/>
    <col min="7181" max="7183" width="8.375" style="5" customWidth="1"/>
    <col min="7184" max="7185" width="8.875" style="5" customWidth="1"/>
    <col min="7186" max="7187" width="8" style="5" customWidth="1"/>
    <col min="7188" max="7189" width="7.5" style="5" customWidth="1"/>
    <col min="7190" max="7190" width="9" style="5" hidden="1" customWidth="1"/>
    <col min="7191" max="7191" width="7.25" style="5" customWidth="1"/>
    <col min="7192" max="7238" width="9" style="5"/>
    <col min="7239" max="7249" width="0.125" style="5" customWidth="1"/>
    <col min="7250" max="7424" width="9" style="5"/>
    <col min="7425" max="7425" width="5.5" style="5" customWidth="1"/>
    <col min="7426" max="7426" width="15.625" style="5" customWidth="1"/>
    <col min="7427" max="7428" width="8.875" style="5" customWidth="1"/>
    <col min="7429" max="7432" width="8.5" style="5" customWidth="1"/>
    <col min="7433" max="7433" width="8.125" style="5" customWidth="1"/>
    <col min="7434" max="7436" width="8.875" style="5" customWidth="1"/>
    <col min="7437" max="7439" width="8.375" style="5" customWidth="1"/>
    <col min="7440" max="7441" width="8.875" style="5" customWidth="1"/>
    <col min="7442" max="7443" width="8" style="5" customWidth="1"/>
    <col min="7444" max="7445" width="7.5" style="5" customWidth="1"/>
    <col min="7446" max="7446" width="9" style="5" hidden="1" customWidth="1"/>
    <col min="7447" max="7447" width="7.25" style="5" customWidth="1"/>
    <col min="7448" max="7494" width="9" style="5"/>
    <col min="7495" max="7505" width="0.125" style="5" customWidth="1"/>
    <col min="7506" max="7680" width="9" style="5"/>
    <col min="7681" max="7681" width="5.5" style="5" customWidth="1"/>
    <col min="7682" max="7682" width="15.625" style="5" customWidth="1"/>
    <col min="7683" max="7684" width="8.875" style="5" customWidth="1"/>
    <col min="7685" max="7688" width="8.5" style="5" customWidth="1"/>
    <col min="7689" max="7689" width="8.125" style="5" customWidth="1"/>
    <col min="7690" max="7692" width="8.875" style="5" customWidth="1"/>
    <col min="7693" max="7695" width="8.375" style="5" customWidth="1"/>
    <col min="7696" max="7697" width="8.875" style="5" customWidth="1"/>
    <col min="7698" max="7699" width="8" style="5" customWidth="1"/>
    <col min="7700" max="7701" width="7.5" style="5" customWidth="1"/>
    <col min="7702" max="7702" width="9" style="5" hidden="1" customWidth="1"/>
    <col min="7703" max="7703" width="7.25" style="5" customWidth="1"/>
    <col min="7704" max="7750" width="9" style="5"/>
    <col min="7751" max="7761" width="0.125" style="5" customWidth="1"/>
    <col min="7762" max="7936" width="9" style="5"/>
    <col min="7937" max="7937" width="5.5" style="5" customWidth="1"/>
    <col min="7938" max="7938" width="15.625" style="5" customWidth="1"/>
    <col min="7939" max="7940" width="8.875" style="5" customWidth="1"/>
    <col min="7941" max="7944" width="8.5" style="5" customWidth="1"/>
    <col min="7945" max="7945" width="8.125" style="5" customWidth="1"/>
    <col min="7946" max="7948" width="8.875" style="5" customWidth="1"/>
    <col min="7949" max="7951" width="8.375" style="5" customWidth="1"/>
    <col min="7952" max="7953" width="8.875" style="5" customWidth="1"/>
    <col min="7954" max="7955" width="8" style="5" customWidth="1"/>
    <col min="7956" max="7957" width="7.5" style="5" customWidth="1"/>
    <col min="7958" max="7958" width="9" style="5" hidden="1" customWidth="1"/>
    <col min="7959" max="7959" width="7.25" style="5" customWidth="1"/>
    <col min="7960" max="8006" width="9" style="5"/>
    <col min="8007" max="8017" width="0.125" style="5" customWidth="1"/>
    <col min="8018" max="8192" width="9" style="5"/>
    <col min="8193" max="8193" width="5.5" style="5" customWidth="1"/>
    <col min="8194" max="8194" width="15.625" style="5" customWidth="1"/>
    <col min="8195" max="8196" width="8.875" style="5" customWidth="1"/>
    <col min="8197" max="8200" width="8.5" style="5" customWidth="1"/>
    <col min="8201" max="8201" width="8.125" style="5" customWidth="1"/>
    <col min="8202" max="8204" width="8.875" style="5" customWidth="1"/>
    <col min="8205" max="8207" width="8.375" style="5" customWidth="1"/>
    <col min="8208" max="8209" width="8.875" style="5" customWidth="1"/>
    <col min="8210" max="8211" width="8" style="5" customWidth="1"/>
    <col min="8212" max="8213" width="7.5" style="5" customWidth="1"/>
    <col min="8214" max="8214" width="9" style="5" hidden="1" customWidth="1"/>
    <col min="8215" max="8215" width="7.25" style="5" customWidth="1"/>
    <col min="8216" max="8262" width="9" style="5"/>
    <col min="8263" max="8273" width="0.125" style="5" customWidth="1"/>
    <col min="8274" max="8448" width="9" style="5"/>
    <col min="8449" max="8449" width="5.5" style="5" customWidth="1"/>
    <col min="8450" max="8450" width="15.625" style="5" customWidth="1"/>
    <col min="8451" max="8452" width="8.875" style="5" customWidth="1"/>
    <col min="8453" max="8456" width="8.5" style="5" customWidth="1"/>
    <col min="8457" max="8457" width="8.125" style="5" customWidth="1"/>
    <col min="8458" max="8460" width="8.875" style="5" customWidth="1"/>
    <col min="8461" max="8463" width="8.375" style="5" customWidth="1"/>
    <col min="8464" max="8465" width="8.875" style="5" customWidth="1"/>
    <col min="8466" max="8467" width="8" style="5" customWidth="1"/>
    <col min="8468" max="8469" width="7.5" style="5" customWidth="1"/>
    <col min="8470" max="8470" width="9" style="5" hidden="1" customWidth="1"/>
    <col min="8471" max="8471" width="7.25" style="5" customWidth="1"/>
    <col min="8472" max="8518" width="9" style="5"/>
    <col min="8519" max="8529" width="0.125" style="5" customWidth="1"/>
    <col min="8530" max="8704" width="9" style="5"/>
    <col min="8705" max="8705" width="5.5" style="5" customWidth="1"/>
    <col min="8706" max="8706" width="15.625" style="5" customWidth="1"/>
    <col min="8707" max="8708" width="8.875" style="5" customWidth="1"/>
    <col min="8709" max="8712" width="8.5" style="5" customWidth="1"/>
    <col min="8713" max="8713" width="8.125" style="5" customWidth="1"/>
    <col min="8714" max="8716" width="8.875" style="5" customWidth="1"/>
    <col min="8717" max="8719" width="8.375" style="5" customWidth="1"/>
    <col min="8720" max="8721" width="8.875" style="5" customWidth="1"/>
    <col min="8722" max="8723" width="8" style="5" customWidth="1"/>
    <col min="8724" max="8725" width="7.5" style="5" customWidth="1"/>
    <col min="8726" max="8726" width="9" style="5" hidden="1" customWidth="1"/>
    <col min="8727" max="8727" width="7.25" style="5" customWidth="1"/>
    <col min="8728" max="8774" width="9" style="5"/>
    <col min="8775" max="8785" width="0.125" style="5" customWidth="1"/>
    <col min="8786" max="8960" width="9" style="5"/>
    <col min="8961" max="8961" width="5.5" style="5" customWidth="1"/>
    <col min="8962" max="8962" width="15.625" style="5" customWidth="1"/>
    <col min="8963" max="8964" width="8.875" style="5" customWidth="1"/>
    <col min="8965" max="8968" width="8.5" style="5" customWidth="1"/>
    <col min="8969" max="8969" width="8.125" style="5" customWidth="1"/>
    <col min="8970" max="8972" width="8.875" style="5" customWidth="1"/>
    <col min="8973" max="8975" width="8.375" style="5" customWidth="1"/>
    <col min="8976" max="8977" width="8.875" style="5" customWidth="1"/>
    <col min="8978" max="8979" width="8" style="5" customWidth="1"/>
    <col min="8980" max="8981" width="7.5" style="5" customWidth="1"/>
    <col min="8982" max="8982" width="9" style="5" hidden="1" customWidth="1"/>
    <col min="8983" max="8983" width="7.25" style="5" customWidth="1"/>
    <col min="8984" max="9030" width="9" style="5"/>
    <col min="9031" max="9041" width="0.125" style="5" customWidth="1"/>
    <col min="9042" max="9216" width="9" style="5"/>
    <col min="9217" max="9217" width="5.5" style="5" customWidth="1"/>
    <col min="9218" max="9218" width="15.625" style="5" customWidth="1"/>
    <col min="9219" max="9220" width="8.875" style="5" customWidth="1"/>
    <col min="9221" max="9224" width="8.5" style="5" customWidth="1"/>
    <col min="9225" max="9225" width="8.125" style="5" customWidth="1"/>
    <col min="9226" max="9228" width="8.875" style="5" customWidth="1"/>
    <col min="9229" max="9231" width="8.375" style="5" customWidth="1"/>
    <col min="9232" max="9233" width="8.875" style="5" customWidth="1"/>
    <col min="9234" max="9235" width="8" style="5" customWidth="1"/>
    <col min="9236" max="9237" width="7.5" style="5" customWidth="1"/>
    <col min="9238" max="9238" width="9" style="5" hidden="1" customWidth="1"/>
    <col min="9239" max="9239" width="7.25" style="5" customWidth="1"/>
    <col min="9240" max="9286" width="9" style="5"/>
    <col min="9287" max="9297" width="0.125" style="5" customWidth="1"/>
    <col min="9298" max="9472" width="9" style="5"/>
    <col min="9473" max="9473" width="5.5" style="5" customWidth="1"/>
    <col min="9474" max="9474" width="15.625" style="5" customWidth="1"/>
    <col min="9475" max="9476" width="8.875" style="5" customWidth="1"/>
    <col min="9477" max="9480" width="8.5" style="5" customWidth="1"/>
    <col min="9481" max="9481" width="8.125" style="5" customWidth="1"/>
    <col min="9482" max="9484" width="8.875" style="5" customWidth="1"/>
    <col min="9485" max="9487" width="8.375" style="5" customWidth="1"/>
    <col min="9488" max="9489" width="8.875" style="5" customWidth="1"/>
    <col min="9490" max="9491" width="8" style="5" customWidth="1"/>
    <col min="9492" max="9493" width="7.5" style="5" customWidth="1"/>
    <col min="9494" max="9494" width="9" style="5" hidden="1" customWidth="1"/>
    <col min="9495" max="9495" width="7.25" style="5" customWidth="1"/>
    <col min="9496" max="9542" width="9" style="5"/>
    <col min="9543" max="9553" width="0.125" style="5" customWidth="1"/>
    <col min="9554" max="9728" width="9" style="5"/>
    <col min="9729" max="9729" width="5.5" style="5" customWidth="1"/>
    <col min="9730" max="9730" width="15.625" style="5" customWidth="1"/>
    <col min="9731" max="9732" width="8.875" style="5" customWidth="1"/>
    <col min="9733" max="9736" width="8.5" style="5" customWidth="1"/>
    <col min="9737" max="9737" width="8.125" style="5" customWidth="1"/>
    <col min="9738" max="9740" width="8.875" style="5" customWidth="1"/>
    <col min="9741" max="9743" width="8.375" style="5" customWidth="1"/>
    <col min="9744" max="9745" width="8.875" style="5" customWidth="1"/>
    <col min="9746" max="9747" width="8" style="5" customWidth="1"/>
    <col min="9748" max="9749" width="7.5" style="5" customWidth="1"/>
    <col min="9750" max="9750" width="9" style="5" hidden="1" customWidth="1"/>
    <col min="9751" max="9751" width="7.25" style="5" customWidth="1"/>
    <col min="9752" max="9798" width="9" style="5"/>
    <col min="9799" max="9809" width="0.125" style="5" customWidth="1"/>
    <col min="9810" max="9984" width="9" style="5"/>
    <col min="9985" max="9985" width="5.5" style="5" customWidth="1"/>
    <col min="9986" max="9986" width="15.625" style="5" customWidth="1"/>
    <col min="9987" max="9988" width="8.875" style="5" customWidth="1"/>
    <col min="9989" max="9992" width="8.5" style="5" customWidth="1"/>
    <col min="9993" max="9993" width="8.125" style="5" customWidth="1"/>
    <col min="9994" max="9996" width="8.875" style="5" customWidth="1"/>
    <col min="9997" max="9999" width="8.375" style="5" customWidth="1"/>
    <col min="10000" max="10001" width="8.875" style="5" customWidth="1"/>
    <col min="10002" max="10003" width="8" style="5" customWidth="1"/>
    <col min="10004" max="10005" width="7.5" style="5" customWidth="1"/>
    <col min="10006" max="10006" width="9" style="5" hidden="1" customWidth="1"/>
    <col min="10007" max="10007" width="7.25" style="5" customWidth="1"/>
    <col min="10008" max="10054" width="9" style="5"/>
    <col min="10055" max="10065" width="0.125" style="5" customWidth="1"/>
    <col min="10066" max="10240" width="9" style="5"/>
    <col min="10241" max="10241" width="5.5" style="5" customWidth="1"/>
    <col min="10242" max="10242" width="15.625" style="5" customWidth="1"/>
    <col min="10243" max="10244" width="8.875" style="5" customWidth="1"/>
    <col min="10245" max="10248" width="8.5" style="5" customWidth="1"/>
    <col min="10249" max="10249" width="8.125" style="5" customWidth="1"/>
    <col min="10250" max="10252" width="8.875" style="5" customWidth="1"/>
    <col min="10253" max="10255" width="8.375" style="5" customWidth="1"/>
    <col min="10256" max="10257" width="8.875" style="5" customWidth="1"/>
    <col min="10258" max="10259" width="8" style="5" customWidth="1"/>
    <col min="10260" max="10261" width="7.5" style="5" customWidth="1"/>
    <col min="10262" max="10262" width="9" style="5" hidden="1" customWidth="1"/>
    <col min="10263" max="10263" width="7.25" style="5" customWidth="1"/>
    <col min="10264" max="10310" width="9" style="5"/>
    <col min="10311" max="10321" width="0.125" style="5" customWidth="1"/>
    <col min="10322" max="10496" width="9" style="5"/>
    <col min="10497" max="10497" width="5.5" style="5" customWidth="1"/>
    <col min="10498" max="10498" width="15.625" style="5" customWidth="1"/>
    <col min="10499" max="10500" width="8.875" style="5" customWidth="1"/>
    <col min="10501" max="10504" width="8.5" style="5" customWidth="1"/>
    <col min="10505" max="10505" width="8.125" style="5" customWidth="1"/>
    <col min="10506" max="10508" width="8.875" style="5" customWidth="1"/>
    <col min="10509" max="10511" width="8.375" style="5" customWidth="1"/>
    <col min="10512" max="10513" width="8.875" style="5" customWidth="1"/>
    <col min="10514" max="10515" width="8" style="5" customWidth="1"/>
    <col min="10516" max="10517" width="7.5" style="5" customWidth="1"/>
    <col min="10518" max="10518" width="9" style="5" hidden="1" customWidth="1"/>
    <col min="10519" max="10519" width="7.25" style="5" customWidth="1"/>
    <col min="10520" max="10566" width="9" style="5"/>
    <col min="10567" max="10577" width="0.125" style="5" customWidth="1"/>
    <col min="10578" max="10752" width="9" style="5"/>
    <col min="10753" max="10753" width="5.5" style="5" customWidth="1"/>
    <col min="10754" max="10754" width="15.625" style="5" customWidth="1"/>
    <col min="10755" max="10756" width="8.875" style="5" customWidth="1"/>
    <col min="10757" max="10760" width="8.5" style="5" customWidth="1"/>
    <col min="10761" max="10761" width="8.125" style="5" customWidth="1"/>
    <col min="10762" max="10764" width="8.875" style="5" customWidth="1"/>
    <col min="10765" max="10767" width="8.375" style="5" customWidth="1"/>
    <col min="10768" max="10769" width="8.875" style="5" customWidth="1"/>
    <col min="10770" max="10771" width="8" style="5" customWidth="1"/>
    <col min="10772" max="10773" width="7.5" style="5" customWidth="1"/>
    <col min="10774" max="10774" width="9" style="5" hidden="1" customWidth="1"/>
    <col min="10775" max="10775" width="7.25" style="5" customWidth="1"/>
    <col min="10776" max="10822" width="9" style="5"/>
    <col min="10823" max="10833" width="0.125" style="5" customWidth="1"/>
    <col min="10834" max="11008" width="9" style="5"/>
    <col min="11009" max="11009" width="5.5" style="5" customWidth="1"/>
    <col min="11010" max="11010" width="15.625" style="5" customWidth="1"/>
    <col min="11011" max="11012" width="8.875" style="5" customWidth="1"/>
    <col min="11013" max="11016" width="8.5" style="5" customWidth="1"/>
    <col min="11017" max="11017" width="8.125" style="5" customWidth="1"/>
    <col min="11018" max="11020" width="8.875" style="5" customWidth="1"/>
    <col min="11021" max="11023" width="8.375" style="5" customWidth="1"/>
    <col min="11024" max="11025" width="8.875" style="5" customWidth="1"/>
    <col min="11026" max="11027" width="8" style="5" customWidth="1"/>
    <col min="11028" max="11029" width="7.5" style="5" customWidth="1"/>
    <col min="11030" max="11030" width="9" style="5" hidden="1" customWidth="1"/>
    <col min="11031" max="11031" width="7.25" style="5" customWidth="1"/>
    <col min="11032" max="11078" width="9" style="5"/>
    <col min="11079" max="11089" width="0.125" style="5" customWidth="1"/>
    <col min="11090" max="11264" width="9" style="5"/>
    <col min="11265" max="11265" width="5.5" style="5" customWidth="1"/>
    <col min="11266" max="11266" width="15.625" style="5" customWidth="1"/>
    <col min="11267" max="11268" width="8.875" style="5" customWidth="1"/>
    <col min="11269" max="11272" width="8.5" style="5" customWidth="1"/>
    <col min="11273" max="11273" width="8.125" style="5" customWidth="1"/>
    <col min="11274" max="11276" width="8.875" style="5" customWidth="1"/>
    <col min="11277" max="11279" width="8.375" style="5" customWidth="1"/>
    <col min="11280" max="11281" width="8.875" style="5" customWidth="1"/>
    <col min="11282" max="11283" width="8" style="5" customWidth="1"/>
    <col min="11284" max="11285" width="7.5" style="5" customWidth="1"/>
    <col min="11286" max="11286" width="9" style="5" hidden="1" customWidth="1"/>
    <col min="11287" max="11287" width="7.25" style="5" customWidth="1"/>
    <col min="11288" max="11334" width="9" style="5"/>
    <col min="11335" max="11345" width="0.125" style="5" customWidth="1"/>
    <col min="11346" max="11520" width="9" style="5"/>
    <col min="11521" max="11521" width="5.5" style="5" customWidth="1"/>
    <col min="11522" max="11522" width="15.625" style="5" customWidth="1"/>
    <col min="11523" max="11524" width="8.875" style="5" customWidth="1"/>
    <col min="11525" max="11528" width="8.5" style="5" customWidth="1"/>
    <col min="11529" max="11529" width="8.125" style="5" customWidth="1"/>
    <col min="11530" max="11532" width="8.875" style="5" customWidth="1"/>
    <col min="11533" max="11535" width="8.375" style="5" customWidth="1"/>
    <col min="11536" max="11537" width="8.875" style="5" customWidth="1"/>
    <col min="11538" max="11539" width="8" style="5" customWidth="1"/>
    <col min="11540" max="11541" width="7.5" style="5" customWidth="1"/>
    <col min="11542" max="11542" width="9" style="5" hidden="1" customWidth="1"/>
    <col min="11543" max="11543" width="7.25" style="5" customWidth="1"/>
    <col min="11544" max="11590" width="9" style="5"/>
    <col min="11591" max="11601" width="0.125" style="5" customWidth="1"/>
    <col min="11602" max="11776" width="9" style="5"/>
    <col min="11777" max="11777" width="5.5" style="5" customWidth="1"/>
    <col min="11778" max="11778" width="15.625" style="5" customWidth="1"/>
    <col min="11779" max="11780" width="8.875" style="5" customWidth="1"/>
    <col min="11781" max="11784" width="8.5" style="5" customWidth="1"/>
    <col min="11785" max="11785" width="8.125" style="5" customWidth="1"/>
    <col min="11786" max="11788" width="8.875" style="5" customWidth="1"/>
    <col min="11789" max="11791" width="8.375" style="5" customWidth="1"/>
    <col min="11792" max="11793" width="8.875" style="5" customWidth="1"/>
    <col min="11794" max="11795" width="8" style="5" customWidth="1"/>
    <col min="11796" max="11797" width="7.5" style="5" customWidth="1"/>
    <col min="11798" max="11798" width="9" style="5" hidden="1" customWidth="1"/>
    <col min="11799" max="11799" width="7.25" style="5" customWidth="1"/>
    <col min="11800" max="11846" width="9" style="5"/>
    <col min="11847" max="11857" width="0.125" style="5" customWidth="1"/>
    <col min="11858" max="12032" width="9" style="5"/>
    <col min="12033" max="12033" width="5.5" style="5" customWidth="1"/>
    <col min="12034" max="12034" width="15.625" style="5" customWidth="1"/>
    <col min="12035" max="12036" width="8.875" style="5" customWidth="1"/>
    <col min="12037" max="12040" width="8.5" style="5" customWidth="1"/>
    <col min="12041" max="12041" width="8.125" style="5" customWidth="1"/>
    <col min="12042" max="12044" width="8.875" style="5" customWidth="1"/>
    <col min="12045" max="12047" width="8.375" style="5" customWidth="1"/>
    <col min="12048" max="12049" width="8.875" style="5" customWidth="1"/>
    <col min="12050" max="12051" width="8" style="5" customWidth="1"/>
    <col min="12052" max="12053" width="7.5" style="5" customWidth="1"/>
    <col min="12054" max="12054" width="9" style="5" hidden="1" customWidth="1"/>
    <col min="12055" max="12055" width="7.25" style="5" customWidth="1"/>
    <col min="12056" max="12102" width="9" style="5"/>
    <col min="12103" max="12113" width="0.125" style="5" customWidth="1"/>
    <col min="12114" max="12288" width="9" style="5"/>
    <col min="12289" max="12289" width="5.5" style="5" customWidth="1"/>
    <col min="12290" max="12290" width="15.625" style="5" customWidth="1"/>
    <col min="12291" max="12292" width="8.875" style="5" customWidth="1"/>
    <col min="12293" max="12296" width="8.5" style="5" customWidth="1"/>
    <col min="12297" max="12297" width="8.125" style="5" customWidth="1"/>
    <col min="12298" max="12300" width="8.875" style="5" customWidth="1"/>
    <col min="12301" max="12303" width="8.375" style="5" customWidth="1"/>
    <col min="12304" max="12305" width="8.875" style="5" customWidth="1"/>
    <col min="12306" max="12307" width="8" style="5" customWidth="1"/>
    <col min="12308" max="12309" width="7.5" style="5" customWidth="1"/>
    <col min="12310" max="12310" width="9" style="5" hidden="1" customWidth="1"/>
    <col min="12311" max="12311" width="7.25" style="5" customWidth="1"/>
    <col min="12312" max="12358" width="9" style="5"/>
    <col min="12359" max="12369" width="0.125" style="5" customWidth="1"/>
    <col min="12370" max="12544" width="9" style="5"/>
    <col min="12545" max="12545" width="5.5" style="5" customWidth="1"/>
    <col min="12546" max="12546" width="15.625" style="5" customWidth="1"/>
    <col min="12547" max="12548" width="8.875" style="5" customWidth="1"/>
    <col min="12549" max="12552" width="8.5" style="5" customWidth="1"/>
    <col min="12553" max="12553" width="8.125" style="5" customWidth="1"/>
    <col min="12554" max="12556" width="8.875" style="5" customWidth="1"/>
    <col min="12557" max="12559" width="8.375" style="5" customWidth="1"/>
    <col min="12560" max="12561" width="8.875" style="5" customWidth="1"/>
    <col min="12562" max="12563" width="8" style="5" customWidth="1"/>
    <col min="12564" max="12565" width="7.5" style="5" customWidth="1"/>
    <col min="12566" max="12566" width="9" style="5" hidden="1" customWidth="1"/>
    <col min="12567" max="12567" width="7.25" style="5" customWidth="1"/>
    <col min="12568" max="12614" width="9" style="5"/>
    <col min="12615" max="12625" width="0.125" style="5" customWidth="1"/>
    <col min="12626" max="12800" width="9" style="5"/>
    <col min="12801" max="12801" width="5.5" style="5" customWidth="1"/>
    <col min="12802" max="12802" width="15.625" style="5" customWidth="1"/>
    <col min="12803" max="12804" width="8.875" style="5" customWidth="1"/>
    <col min="12805" max="12808" width="8.5" style="5" customWidth="1"/>
    <col min="12809" max="12809" width="8.125" style="5" customWidth="1"/>
    <col min="12810" max="12812" width="8.875" style="5" customWidth="1"/>
    <col min="12813" max="12815" width="8.375" style="5" customWidth="1"/>
    <col min="12816" max="12817" width="8.875" style="5" customWidth="1"/>
    <col min="12818" max="12819" width="8" style="5" customWidth="1"/>
    <col min="12820" max="12821" width="7.5" style="5" customWidth="1"/>
    <col min="12822" max="12822" width="9" style="5" hidden="1" customWidth="1"/>
    <col min="12823" max="12823" width="7.25" style="5" customWidth="1"/>
    <col min="12824" max="12870" width="9" style="5"/>
    <col min="12871" max="12881" width="0.125" style="5" customWidth="1"/>
    <col min="12882" max="13056" width="9" style="5"/>
    <col min="13057" max="13057" width="5.5" style="5" customWidth="1"/>
    <col min="13058" max="13058" width="15.625" style="5" customWidth="1"/>
    <col min="13059" max="13060" width="8.875" style="5" customWidth="1"/>
    <col min="13061" max="13064" width="8.5" style="5" customWidth="1"/>
    <col min="13065" max="13065" width="8.125" style="5" customWidth="1"/>
    <col min="13066" max="13068" width="8.875" style="5" customWidth="1"/>
    <col min="13069" max="13071" width="8.375" style="5" customWidth="1"/>
    <col min="13072" max="13073" width="8.875" style="5" customWidth="1"/>
    <col min="13074" max="13075" width="8" style="5" customWidth="1"/>
    <col min="13076" max="13077" width="7.5" style="5" customWidth="1"/>
    <col min="13078" max="13078" width="9" style="5" hidden="1" customWidth="1"/>
    <col min="13079" max="13079" width="7.25" style="5" customWidth="1"/>
    <col min="13080" max="13126" width="9" style="5"/>
    <col min="13127" max="13137" width="0.125" style="5" customWidth="1"/>
    <col min="13138" max="13312" width="9" style="5"/>
    <col min="13313" max="13313" width="5.5" style="5" customWidth="1"/>
    <col min="13314" max="13314" width="15.625" style="5" customWidth="1"/>
    <col min="13315" max="13316" width="8.875" style="5" customWidth="1"/>
    <col min="13317" max="13320" width="8.5" style="5" customWidth="1"/>
    <col min="13321" max="13321" width="8.125" style="5" customWidth="1"/>
    <col min="13322" max="13324" width="8.875" style="5" customWidth="1"/>
    <col min="13325" max="13327" width="8.375" style="5" customWidth="1"/>
    <col min="13328" max="13329" width="8.875" style="5" customWidth="1"/>
    <col min="13330" max="13331" width="8" style="5" customWidth="1"/>
    <col min="13332" max="13333" width="7.5" style="5" customWidth="1"/>
    <col min="13334" max="13334" width="9" style="5" hidden="1" customWidth="1"/>
    <col min="13335" max="13335" width="7.25" style="5" customWidth="1"/>
    <col min="13336" max="13382" width="9" style="5"/>
    <col min="13383" max="13393" width="0.125" style="5" customWidth="1"/>
    <col min="13394" max="13568" width="9" style="5"/>
    <col min="13569" max="13569" width="5.5" style="5" customWidth="1"/>
    <col min="13570" max="13570" width="15.625" style="5" customWidth="1"/>
    <col min="13571" max="13572" width="8.875" style="5" customWidth="1"/>
    <col min="13573" max="13576" width="8.5" style="5" customWidth="1"/>
    <col min="13577" max="13577" width="8.125" style="5" customWidth="1"/>
    <col min="13578" max="13580" width="8.875" style="5" customWidth="1"/>
    <col min="13581" max="13583" width="8.375" style="5" customWidth="1"/>
    <col min="13584" max="13585" width="8.875" style="5" customWidth="1"/>
    <col min="13586" max="13587" width="8" style="5" customWidth="1"/>
    <col min="13588" max="13589" width="7.5" style="5" customWidth="1"/>
    <col min="13590" max="13590" width="9" style="5" hidden="1" customWidth="1"/>
    <col min="13591" max="13591" width="7.25" style="5" customWidth="1"/>
    <col min="13592" max="13638" width="9" style="5"/>
    <col min="13639" max="13649" width="0.125" style="5" customWidth="1"/>
    <col min="13650" max="13824" width="9" style="5"/>
    <col min="13825" max="13825" width="5.5" style="5" customWidth="1"/>
    <col min="13826" max="13826" width="15.625" style="5" customWidth="1"/>
    <col min="13827" max="13828" width="8.875" style="5" customWidth="1"/>
    <col min="13829" max="13832" width="8.5" style="5" customWidth="1"/>
    <col min="13833" max="13833" width="8.125" style="5" customWidth="1"/>
    <col min="13834" max="13836" width="8.875" style="5" customWidth="1"/>
    <col min="13837" max="13839" width="8.375" style="5" customWidth="1"/>
    <col min="13840" max="13841" width="8.875" style="5" customWidth="1"/>
    <col min="13842" max="13843" width="8" style="5" customWidth="1"/>
    <col min="13844" max="13845" width="7.5" style="5" customWidth="1"/>
    <col min="13846" max="13846" width="9" style="5" hidden="1" customWidth="1"/>
    <col min="13847" max="13847" width="7.25" style="5" customWidth="1"/>
    <col min="13848" max="13894" width="9" style="5"/>
    <col min="13895" max="13905" width="0.125" style="5" customWidth="1"/>
    <col min="13906" max="14080" width="9" style="5"/>
    <col min="14081" max="14081" width="5.5" style="5" customWidth="1"/>
    <col min="14082" max="14082" width="15.625" style="5" customWidth="1"/>
    <col min="14083" max="14084" width="8.875" style="5" customWidth="1"/>
    <col min="14085" max="14088" width="8.5" style="5" customWidth="1"/>
    <col min="14089" max="14089" width="8.125" style="5" customWidth="1"/>
    <col min="14090" max="14092" width="8.875" style="5" customWidth="1"/>
    <col min="14093" max="14095" width="8.375" style="5" customWidth="1"/>
    <col min="14096" max="14097" width="8.875" style="5" customWidth="1"/>
    <col min="14098" max="14099" width="8" style="5" customWidth="1"/>
    <col min="14100" max="14101" width="7.5" style="5" customWidth="1"/>
    <col min="14102" max="14102" width="9" style="5" hidden="1" customWidth="1"/>
    <col min="14103" max="14103" width="7.25" style="5" customWidth="1"/>
    <col min="14104" max="14150" width="9" style="5"/>
    <col min="14151" max="14161" width="0.125" style="5" customWidth="1"/>
    <col min="14162" max="14336" width="9" style="5"/>
    <col min="14337" max="14337" width="5.5" style="5" customWidth="1"/>
    <col min="14338" max="14338" width="15.625" style="5" customWidth="1"/>
    <col min="14339" max="14340" width="8.875" style="5" customWidth="1"/>
    <col min="14341" max="14344" width="8.5" style="5" customWidth="1"/>
    <col min="14345" max="14345" width="8.125" style="5" customWidth="1"/>
    <col min="14346" max="14348" width="8.875" style="5" customWidth="1"/>
    <col min="14349" max="14351" width="8.375" style="5" customWidth="1"/>
    <col min="14352" max="14353" width="8.875" style="5" customWidth="1"/>
    <col min="14354" max="14355" width="8" style="5" customWidth="1"/>
    <col min="14356" max="14357" width="7.5" style="5" customWidth="1"/>
    <col min="14358" max="14358" width="9" style="5" hidden="1" customWidth="1"/>
    <col min="14359" max="14359" width="7.25" style="5" customWidth="1"/>
    <col min="14360" max="14406" width="9" style="5"/>
    <col min="14407" max="14417" width="0.125" style="5" customWidth="1"/>
    <col min="14418" max="14592" width="9" style="5"/>
    <col min="14593" max="14593" width="5.5" style="5" customWidth="1"/>
    <col min="14594" max="14594" width="15.625" style="5" customWidth="1"/>
    <col min="14595" max="14596" width="8.875" style="5" customWidth="1"/>
    <col min="14597" max="14600" width="8.5" style="5" customWidth="1"/>
    <col min="14601" max="14601" width="8.125" style="5" customWidth="1"/>
    <col min="14602" max="14604" width="8.875" style="5" customWidth="1"/>
    <col min="14605" max="14607" width="8.375" style="5" customWidth="1"/>
    <col min="14608" max="14609" width="8.875" style="5" customWidth="1"/>
    <col min="14610" max="14611" width="8" style="5" customWidth="1"/>
    <col min="14612" max="14613" width="7.5" style="5" customWidth="1"/>
    <col min="14614" max="14614" width="9" style="5" hidden="1" customWidth="1"/>
    <col min="14615" max="14615" width="7.25" style="5" customWidth="1"/>
    <col min="14616" max="14662" width="9" style="5"/>
    <col min="14663" max="14673" width="0.125" style="5" customWidth="1"/>
    <col min="14674" max="14848" width="9" style="5"/>
    <col min="14849" max="14849" width="5.5" style="5" customWidth="1"/>
    <col min="14850" max="14850" width="15.625" style="5" customWidth="1"/>
    <col min="14851" max="14852" width="8.875" style="5" customWidth="1"/>
    <col min="14853" max="14856" width="8.5" style="5" customWidth="1"/>
    <col min="14857" max="14857" width="8.125" style="5" customWidth="1"/>
    <col min="14858" max="14860" width="8.875" style="5" customWidth="1"/>
    <col min="14861" max="14863" width="8.375" style="5" customWidth="1"/>
    <col min="14864" max="14865" width="8.875" style="5" customWidth="1"/>
    <col min="14866" max="14867" width="8" style="5" customWidth="1"/>
    <col min="14868" max="14869" width="7.5" style="5" customWidth="1"/>
    <col min="14870" max="14870" width="9" style="5" hidden="1" customWidth="1"/>
    <col min="14871" max="14871" width="7.25" style="5" customWidth="1"/>
    <col min="14872" max="14918" width="9" style="5"/>
    <col min="14919" max="14929" width="0.125" style="5" customWidth="1"/>
    <col min="14930" max="15104" width="9" style="5"/>
    <col min="15105" max="15105" width="5.5" style="5" customWidth="1"/>
    <col min="15106" max="15106" width="15.625" style="5" customWidth="1"/>
    <col min="15107" max="15108" width="8.875" style="5" customWidth="1"/>
    <col min="15109" max="15112" width="8.5" style="5" customWidth="1"/>
    <col min="15113" max="15113" width="8.125" style="5" customWidth="1"/>
    <col min="15114" max="15116" width="8.875" style="5" customWidth="1"/>
    <col min="15117" max="15119" width="8.375" style="5" customWidth="1"/>
    <col min="15120" max="15121" width="8.875" style="5" customWidth="1"/>
    <col min="15122" max="15123" width="8" style="5" customWidth="1"/>
    <col min="15124" max="15125" width="7.5" style="5" customWidth="1"/>
    <col min="15126" max="15126" width="9" style="5" hidden="1" customWidth="1"/>
    <col min="15127" max="15127" width="7.25" style="5" customWidth="1"/>
    <col min="15128" max="15174" width="9" style="5"/>
    <col min="15175" max="15185" width="0.125" style="5" customWidth="1"/>
    <col min="15186" max="15360" width="9" style="5"/>
    <col min="15361" max="15361" width="5.5" style="5" customWidth="1"/>
    <col min="15362" max="15362" width="15.625" style="5" customWidth="1"/>
    <col min="15363" max="15364" width="8.875" style="5" customWidth="1"/>
    <col min="15365" max="15368" width="8.5" style="5" customWidth="1"/>
    <col min="15369" max="15369" width="8.125" style="5" customWidth="1"/>
    <col min="15370" max="15372" width="8.875" style="5" customWidth="1"/>
    <col min="15373" max="15375" width="8.375" style="5" customWidth="1"/>
    <col min="15376" max="15377" width="8.875" style="5" customWidth="1"/>
    <col min="15378" max="15379" width="8" style="5" customWidth="1"/>
    <col min="15380" max="15381" width="7.5" style="5" customWidth="1"/>
    <col min="15382" max="15382" width="9" style="5" hidden="1" customWidth="1"/>
    <col min="15383" max="15383" width="7.25" style="5" customWidth="1"/>
    <col min="15384" max="15430" width="9" style="5"/>
    <col min="15431" max="15441" width="0.125" style="5" customWidth="1"/>
    <col min="15442" max="15616" width="9" style="5"/>
    <col min="15617" max="15617" width="5.5" style="5" customWidth="1"/>
    <col min="15618" max="15618" width="15.625" style="5" customWidth="1"/>
    <col min="15619" max="15620" width="8.875" style="5" customWidth="1"/>
    <col min="15621" max="15624" width="8.5" style="5" customWidth="1"/>
    <col min="15625" max="15625" width="8.125" style="5" customWidth="1"/>
    <col min="15626" max="15628" width="8.875" style="5" customWidth="1"/>
    <col min="15629" max="15631" width="8.375" style="5" customWidth="1"/>
    <col min="15632" max="15633" width="8.875" style="5" customWidth="1"/>
    <col min="15634" max="15635" width="8" style="5" customWidth="1"/>
    <col min="15636" max="15637" width="7.5" style="5" customWidth="1"/>
    <col min="15638" max="15638" width="9" style="5" hidden="1" customWidth="1"/>
    <col min="15639" max="15639" width="7.25" style="5" customWidth="1"/>
    <col min="15640" max="15686" width="9" style="5"/>
    <col min="15687" max="15697" width="0.125" style="5" customWidth="1"/>
    <col min="15698" max="15872" width="9" style="5"/>
    <col min="15873" max="15873" width="5.5" style="5" customWidth="1"/>
    <col min="15874" max="15874" width="15.625" style="5" customWidth="1"/>
    <col min="15875" max="15876" width="8.875" style="5" customWidth="1"/>
    <col min="15877" max="15880" width="8.5" style="5" customWidth="1"/>
    <col min="15881" max="15881" width="8.125" style="5" customWidth="1"/>
    <col min="15882" max="15884" width="8.875" style="5" customWidth="1"/>
    <col min="15885" max="15887" width="8.375" style="5" customWidth="1"/>
    <col min="15888" max="15889" width="8.875" style="5" customWidth="1"/>
    <col min="15890" max="15891" width="8" style="5" customWidth="1"/>
    <col min="15892" max="15893" width="7.5" style="5" customWidth="1"/>
    <col min="15894" max="15894" width="9" style="5" hidden="1" customWidth="1"/>
    <col min="15895" max="15895" width="7.25" style="5" customWidth="1"/>
    <col min="15896" max="15942" width="9" style="5"/>
    <col min="15943" max="15953" width="0.125" style="5" customWidth="1"/>
    <col min="15954" max="16128" width="9" style="5"/>
    <col min="16129" max="16129" width="5.5" style="5" customWidth="1"/>
    <col min="16130" max="16130" width="15.625" style="5" customWidth="1"/>
    <col min="16131" max="16132" width="8.875" style="5" customWidth="1"/>
    <col min="16133" max="16136" width="8.5" style="5" customWidth="1"/>
    <col min="16137" max="16137" width="8.125" style="5" customWidth="1"/>
    <col min="16138" max="16140" width="8.875" style="5" customWidth="1"/>
    <col min="16141" max="16143" width="8.375" style="5" customWidth="1"/>
    <col min="16144" max="16145" width="8.875" style="5" customWidth="1"/>
    <col min="16146" max="16147" width="8" style="5" customWidth="1"/>
    <col min="16148" max="16149" width="7.5" style="5" customWidth="1"/>
    <col min="16150" max="16150" width="9" style="5" hidden="1" customWidth="1"/>
    <col min="16151" max="16151" width="7.25" style="5" customWidth="1"/>
    <col min="16152" max="16198" width="9" style="5"/>
    <col min="16199" max="16209" width="0.125" style="5" customWidth="1"/>
    <col min="16210" max="16384" width="9" style="5"/>
  </cols>
  <sheetData>
    <row r="1" spans="1:26" ht="10.5" customHeight="1">
      <c r="B1" s="6"/>
      <c r="C1" s="6"/>
      <c r="D1" s="6"/>
      <c r="E1" s="6"/>
      <c r="F1" s="6"/>
      <c r="G1" s="6"/>
      <c r="H1" s="6"/>
      <c r="Q1" s="5"/>
      <c r="R1" s="5"/>
      <c r="S1" s="5"/>
      <c r="T1" s="5"/>
      <c r="U1" s="5"/>
      <c r="V1" s="5"/>
      <c r="W1" s="5"/>
    </row>
    <row r="2" spans="1:26" ht="16.5" customHeight="1">
      <c r="B2" s="6"/>
      <c r="C2" s="6"/>
      <c r="D2" s="6"/>
      <c r="E2" s="6"/>
      <c r="F2" s="6"/>
      <c r="G2" s="6"/>
      <c r="H2" s="6"/>
      <c r="K2" s="73"/>
      <c r="L2" s="73"/>
      <c r="M2" s="73"/>
      <c r="N2" s="73"/>
      <c r="O2" s="73"/>
      <c r="P2" s="321" t="s">
        <v>65</v>
      </c>
      <c r="Q2" s="321"/>
      <c r="R2" s="321"/>
      <c r="S2" s="321"/>
      <c r="T2" s="321"/>
      <c r="U2" s="321"/>
      <c r="V2" s="5"/>
      <c r="W2" s="5"/>
    </row>
    <row r="3" spans="1:26">
      <c r="A3" s="5"/>
      <c r="B3" s="5"/>
      <c r="C3" s="5"/>
      <c r="D3" s="5"/>
      <c r="E3" s="5"/>
      <c r="F3" s="5"/>
      <c r="G3" s="5"/>
      <c r="H3" s="7"/>
      <c r="I3" s="5"/>
      <c r="J3" s="5"/>
      <c r="K3" s="5"/>
      <c r="L3" s="5"/>
      <c r="M3" s="5"/>
      <c r="N3" s="5"/>
      <c r="O3" s="5"/>
      <c r="P3" s="322" t="s">
        <v>0</v>
      </c>
      <c r="Q3" s="322"/>
      <c r="R3" s="322"/>
      <c r="S3" s="322"/>
      <c r="T3" s="322"/>
      <c r="U3" s="322"/>
      <c r="V3" s="5"/>
      <c r="W3" s="5"/>
    </row>
    <row r="4" spans="1:26" ht="29.25" customHeight="1">
      <c r="A4" s="278" t="s">
        <v>1</v>
      </c>
      <c r="B4" s="279"/>
      <c r="C4" s="323" t="s">
        <v>202</v>
      </c>
      <c r="D4" s="324"/>
      <c r="E4" s="324"/>
      <c r="F4" s="324"/>
      <c r="G4" s="324"/>
      <c r="H4" s="324"/>
      <c r="I4" s="324"/>
      <c r="J4" s="324"/>
      <c r="K4" s="324"/>
      <c r="L4" s="324"/>
      <c r="M4" s="324"/>
      <c r="N4" s="324"/>
      <c r="O4" s="324"/>
      <c r="P4" s="324"/>
      <c r="Q4" s="324"/>
      <c r="R4" s="324"/>
      <c r="S4" s="324"/>
      <c r="T4" s="324"/>
      <c r="U4" s="325"/>
    </row>
    <row r="5" spans="1:26" ht="29.25" customHeight="1">
      <c r="A5" s="280"/>
      <c r="B5" s="281"/>
      <c r="C5" s="326" t="s">
        <v>2</v>
      </c>
      <c r="D5" s="327"/>
      <c r="E5" s="327"/>
      <c r="F5" s="327"/>
      <c r="G5" s="327"/>
      <c r="H5" s="328"/>
      <c r="I5" s="326" t="s">
        <v>3</v>
      </c>
      <c r="J5" s="327"/>
      <c r="K5" s="327"/>
      <c r="L5" s="327"/>
      <c r="M5" s="327"/>
      <c r="N5" s="327"/>
      <c r="O5" s="328"/>
      <c r="P5" s="326" t="s">
        <v>4</v>
      </c>
      <c r="Q5" s="327"/>
      <c r="R5" s="327"/>
      <c r="S5" s="327"/>
      <c r="T5" s="327"/>
      <c r="U5" s="328"/>
      <c r="Z5" s="1"/>
    </row>
    <row r="6" spans="1:26" ht="29.25" customHeight="1" thickBot="1">
      <c r="A6" s="282"/>
      <c r="B6" s="283"/>
      <c r="C6" s="8">
        <v>2024</v>
      </c>
      <c r="D6" s="9">
        <v>2023</v>
      </c>
      <c r="E6" s="10" t="s">
        <v>66</v>
      </c>
      <c r="F6" s="10" t="s">
        <v>67</v>
      </c>
      <c r="G6" s="11" t="s">
        <v>139</v>
      </c>
      <c r="H6" s="12" t="s">
        <v>137</v>
      </c>
      <c r="I6" s="8">
        <v>2024</v>
      </c>
      <c r="J6" s="9">
        <v>2023</v>
      </c>
      <c r="K6" s="10" t="s">
        <v>66</v>
      </c>
      <c r="L6" s="10" t="s">
        <v>67</v>
      </c>
      <c r="M6" s="11" t="s">
        <v>139</v>
      </c>
      <c r="N6" s="12" t="s">
        <v>137</v>
      </c>
      <c r="O6" s="74" t="s">
        <v>68</v>
      </c>
      <c r="P6" s="8">
        <v>2024</v>
      </c>
      <c r="Q6" s="9">
        <v>2023</v>
      </c>
      <c r="R6" s="79" t="s">
        <v>66</v>
      </c>
      <c r="S6" s="79" t="s">
        <v>67</v>
      </c>
      <c r="T6" s="11" t="s">
        <v>139</v>
      </c>
      <c r="U6" s="12" t="s">
        <v>137</v>
      </c>
    </row>
    <row r="7" spans="1:26" ht="24.75" customHeight="1">
      <c r="A7" s="296" t="s">
        <v>5</v>
      </c>
      <c r="B7" s="13" t="s">
        <v>6</v>
      </c>
      <c r="C7" s="14">
        <f>SUM('1月:12月'!C7)</f>
        <v>173656</v>
      </c>
      <c r="D7" s="15">
        <f>SUM('1月:12月'!D7)</f>
        <v>143841</v>
      </c>
      <c r="E7" s="32">
        <f>((C7/D7)*$V$56)-100%</f>
        <v>-1</v>
      </c>
      <c r="F7" s="17">
        <f>(C7-D7)/D7</f>
        <v>0.20727747999527255</v>
      </c>
      <c r="G7" s="17">
        <f>C7/$C$53</f>
        <v>0.24860633512665387</v>
      </c>
      <c r="H7" s="17">
        <f>D7/$D$53</f>
        <v>0.27244522816939826</v>
      </c>
      <c r="I7" s="14">
        <f>SUM('1月:12月'!I7)</f>
        <v>515626</v>
      </c>
      <c r="J7" s="15">
        <f>SUM('1月:12月'!J7)</f>
        <v>407199</v>
      </c>
      <c r="K7" s="16">
        <f>((I7/J7)*$V$56)-100%</f>
        <v>-1</v>
      </c>
      <c r="L7" s="17">
        <f>(I7-J7)/J7</f>
        <v>0.26627521187429243</v>
      </c>
      <c r="M7" s="17">
        <f>I7/$I$53</f>
        <v>0.27773283190254633</v>
      </c>
      <c r="N7" s="17">
        <f>J7/$J$53</f>
        <v>0.29603449479175753</v>
      </c>
      <c r="O7" s="191">
        <f>(M7-N7)*100</f>
        <v>-1.8301662889211201</v>
      </c>
      <c r="P7" s="14">
        <f>SUM('1月:12月'!O7)</f>
        <v>206025</v>
      </c>
      <c r="Q7" s="15">
        <f>SUM('1月:12月'!P7)</f>
        <v>169527</v>
      </c>
      <c r="R7" s="16">
        <f>((P7/Q7)*$V$56)-100%</f>
        <v>-1</v>
      </c>
      <c r="S7" s="17">
        <f>(P7-Q7)/Q7</f>
        <v>0.21529313914597675</v>
      </c>
      <c r="T7" s="17">
        <f>P7/$P$53</f>
        <v>0.24313722250611014</v>
      </c>
      <c r="U7" s="80">
        <f>Q7/$Q$53</f>
        <v>0.2632100298878236</v>
      </c>
    </row>
    <row r="8" spans="1:26" ht="24.75" customHeight="1" thickBot="1">
      <c r="A8" s="297"/>
      <c r="B8" s="18" t="s">
        <v>7</v>
      </c>
      <c r="C8" s="14">
        <f>SUM('1月:12月'!C8)</f>
        <v>15819</v>
      </c>
      <c r="D8" s="19">
        <f>SUM('1月:12月'!D8)</f>
        <v>12336</v>
      </c>
      <c r="E8" s="20">
        <f t="shared" ref="E8:E55" si="0">((C8/D8)*$V$56)-100%</f>
        <v>-1</v>
      </c>
      <c r="F8" s="21">
        <f t="shared" ref="F8:F55" si="1">(C8-D8)/D8</f>
        <v>0.28234435797665369</v>
      </c>
      <c r="G8" s="21">
        <f t="shared" ref="G8:G52" si="2">C8/$C$53</f>
        <v>2.2646517340999088E-2</v>
      </c>
      <c r="H8" s="21">
        <f t="shared" ref="H8:H52" si="3">D8/$D$53</f>
        <v>2.3365273702892059E-2</v>
      </c>
      <c r="I8" s="14">
        <f>SUM('1月:12月'!I8)</f>
        <v>49799</v>
      </c>
      <c r="J8" s="19">
        <f>SUM('1月:12月'!J8)</f>
        <v>38785</v>
      </c>
      <c r="K8" s="20">
        <f t="shared" ref="K8:K55" si="4">((I8/J8)*$V$56)-100%</f>
        <v>-1</v>
      </c>
      <c r="L8" s="21">
        <f t="shared" ref="L8:L55" si="5">(I8-J8)/J8</f>
        <v>0.28397576382622147</v>
      </c>
      <c r="M8" s="21">
        <f t="shared" ref="M8:M52" si="6">I8/$I$53</f>
        <v>2.6823351219517452E-2</v>
      </c>
      <c r="N8" s="21">
        <f t="shared" ref="N8:N52" si="7">J8/$J$53</f>
        <v>2.8196773274242609E-2</v>
      </c>
      <c r="O8" s="192">
        <f t="shared" ref="O8:O52" si="8">(M8-N8)*100</f>
        <v>-0.13734220547251574</v>
      </c>
      <c r="P8" s="14">
        <f>SUM('1月:12月'!O8)</f>
        <v>20928</v>
      </c>
      <c r="Q8" s="19">
        <f>SUM('1月:12月'!P8)</f>
        <v>16690</v>
      </c>
      <c r="R8" s="20">
        <f t="shared" ref="R8:R55" si="9">((P8/Q8)*$V$56)-100%</f>
        <v>-1</v>
      </c>
      <c r="S8" s="21">
        <f t="shared" ref="S8:S55" si="10">(P8-Q8)/Q8</f>
        <v>0.25392450569203118</v>
      </c>
      <c r="T8" s="21">
        <f t="shared" ref="T8:T52" si="11">P8/$P$53</f>
        <v>2.469785604954677E-2</v>
      </c>
      <c r="U8" s="81">
        <f t="shared" ref="U8:U52" si="12">Q8/$Q$53</f>
        <v>2.5913131234716454E-2</v>
      </c>
    </row>
    <row r="9" spans="1:26" ht="24.75" customHeight="1" thickTop="1" thickBot="1">
      <c r="A9" s="298"/>
      <c r="B9" s="22" t="s">
        <v>8</v>
      </c>
      <c r="C9" s="23">
        <f>SUM('1月:12月'!C9)</f>
        <v>189475</v>
      </c>
      <c r="D9" s="24">
        <f>SUM('1月:12月'!D9)</f>
        <v>156177</v>
      </c>
      <c r="E9" s="25">
        <f t="shared" si="0"/>
        <v>-1</v>
      </c>
      <c r="F9" s="26">
        <f t="shared" si="1"/>
        <v>0.2132068102217356</v>
      </c>
      <c r="G9" s="26">
        <f t="shared" si="2"/>
        <v>0.27125285246765296</v>
      </c>
      <c r="H9" s="26">
        <f t="shared" si="3"/>
        <v>0.2958105018722903</v>
      </c>
      <c r="I9" s="23">
        <f>SUM('1月:12月'!I9)</f>
        <v>565425</v>
      </c>
      <c r="J9" s="24">
        <f>SUM('1月:12月'!J9)</f>
        <v>445984</v>
      </c>
      <c r="K9" s="25">
        <f t="shared" si="4"/>
        <v>-1</v>
      </c>
      <c r="L9" s="26">
        <f t="shared" si="5"/>
        <v>0.26781454043194375</v>
      </c>
      <c r="M9" s="26">
        <f t="shared" si="6"/>
        <v>0.30455618312206378</v>
      </c>
      <c r="N9" s="26">
        <f t="shared" si="7"/>
        <v>0.32423126806600017</v>
      </c>
      <c r="O9" s="193">
        <f t="shared" si="8"/>
        <v>-1.9675084943936383</v>
      </c>
      <c r="P9" s="23">
        <f>SUM('1月:12月'!O9)</f>
        <v>226953</v>
      </c>
      <c r="Q9" s="24">
        <f>SUM('1月:12月'!P9)</f>
        <v>186217</v>
      </c>
      <c r="R9" s="25">
        <f t="shared" si="9"/>
        <v>-1</v>
      </c>
      <c r="S9" s="26">
        <f t="shared" si="10"/>
        <v>0.21875553789396243</v>
      </c>
      <c r="T9" s="26">
        <f t="shared" si="11"/>
        <v>0.26783507855565691</v>
      </c>
      <c r="U9" s="82">
        <f t="shared" si="12"/>
        <v>0.28912316112254005</v>
      </c>
    </row>
    <row r="10" spans="1:26" ht="24.75" customHeight="1" thickTop="1">
      <c r="A10" s="299" t="s">
        <v>9</v>
      </c>
      <c r="B10" s="27" t="s">
        <v>10</v>
      </c>
      <c r="C10" s="14">
        <f>SUM('1月:12月'!C10)</f>
        <v>8359</v>
      </c>
      <c r="D10" s="19">
        <f>SUM('1月:12月'!D10)</f>
        <v>5850</v>
      </c>
      <c r="E10" s="16">
        <f t="shared" si="0"/>
        <v>-1</v>
      </c>
      <c r="F10" s="17">
        <f t="shared" si="1"/>
        <v>0.42888888888888888</v>
      </c>
      <c r="G10" s="17">
        <f t="shared" si="2"/>
        <v>1.1966763920185306E-2</v>
      </c>
      <c r="H10" s="28">
        <f t="shared" si="3"/>
        <v>1.1080321916497937E-2</v>
      </c>
      <c r="I10" s="14">
        <f>SUM('1月:12月'!I10)</f>
        <v>24886</v>
      </c>
      <c r="J10" s="19">
        <f>SUM('1月:12月'!J10)</f>
        <v>17843</v>
      </c>
      <c r="K10" s="16">
        <f t="shared" si="4"/>
        <v>-1</v>
      </c>
      <c r="L10" s="17">
        <f t="shared" si="5"/>
        <v>0.39472061873003417</v>
      </c>
      <c r="M10" s="17">
        <f t="shared" si="6"/>
        <v>1.3404404073353105E-2</v>
      </c>
      <c r="N10" s="28">
        <f t="shared" si="7"/>
        <v>1.29718970099861E-2</v>
      </c>
      <c r="O10" s="191">
        <f t="shared" si="8"/>
        <v>4.3250706336700473E-2</v>
      </c>
      <c r="P10" s="14">
        <f>SUM('1月:12月'!O10)</f>
        <v>10291</v>
      </c>
      <c r="Q10" s="19">
        <f>SUM('1月:12月'!P10)</f>
        <v>6895</v>
      </c>
      <c r="R10" s="16">
        <f t="shared" si="9"/>
        <v>-1</v>
      </c>
      <c r="S10" s="17">
        <f t="shared" si="10"/>
        <v>0.49253081943437271</v>
      </c>
      <c r="T10" s="17">
        <f t="shared" si="11"/>
        <v>1.2144764746076347E-2</v>
      </c>
      <c r="U10" s="83">
        <f t="shared" si="12"/>
        <v>1.0705275006792686E-2</v>
      </c>
    </row>
    <row r="11" spans="1:26" ht="24.75" customHeight="1">
      <c r="A11" s="297"/>
      <c r="B11" s="29" t="s">
        <v>11</v>
      </c>
      <c r="C11" s="30">
        <f>SUM('1月:12月'!C11)</f>
        <v>4990</v>
      </c>
      <c r="D11" s="31">
        <f>SUM('1月:12月'!D11)</f>
        <v>3289</v>
      </c>
      <c r="E11" s="32">
        <f t="shared" si="0"/>
        <v>-1</v>
      </c>
      <c r="F11" s="33">
        <f t="shared" si="1"/>
        <v>0.51717847370021286</v>
      </c>
      <c r="G11" s="33">
        <f t="shared" si="2"/>
        <v>7.1436956527963485E-3</v>
      </c>
      <c r="H11" s="33">
        <f t="shared" si="3"/>
        <v>6.229603210831062E-3</v>
      </c>
      <c r="I11" s="30">
        <f>SUM('1月:12月'!I11)</f>
        <v>15998</v>
      </c>
      <c r="J11" s="31">
        <f>SUM('1月:12月'!J11)</f>
        <v>9922</v>
      </c>
      <c r="K11" s="32">
        <f t="shared" si="4"/>
        <v>-1</v>
      </c>
      <c r="L11" s="33">
        <f t="shared" si="5"/>
        <v>0.61237653698851036</v>
      </c>
      <c r="M11" s="33">
        <f t="shared" si="6"/>
        <v>8.6170399568232334E-3</v>
      </c>
      <c r="N11" s="33">
        <f t="shared" si="7"/>
        <v>7.2133140241597308E-3</v>
      </c>
      <c r="O11" s="194">
        <v>-0.5</v>
      </c>
      <c r="P11" s="30">
        <f>SUM('1月:12月'!O11)</f>
        <v>6980</v>
      </c>
      <c r="Q11" s="31">
        <f>SUM('1月:12月'!P11)</f>
        <v>4507</v>
      </c>
      <c r="R11" s="32">
        <f t="shared" si="9"/>
        <v>-1</v>
      </c>
      <c r="S11" s="33">
        <f t="shared" si="10"/>
        <v>0.5487020190814289</v>
      </c>
      <c r="T11" s="33">
        <f t="shared" si="11"/>
        <v>8.237339221418026E-3</v>
      </c>
      <c r="U11" s="84">
        <f t="shared" si="12"/>
        <v>6.9976322633233711E-3</v>
      </c>
    </row>
    <row r="12" spans="1:26" ht="24.75" customHeight="1" thickBot="1">
      <c r="A12" s="297"/>
      <c r="B12" s="18" t="s">
        <v>12</v>
      </c>
      <c r="C12" s="34">
        <f>SUM('1月:12月'!C12)</f>
        <v>9758</v>
      </c>
      <c r="D12" s="35">
        <f>SUM('1月:12月'!D12)</f>
        <v>5027</v>
      </c>
      <c r="E12" s="36">
        <f t="shared" si="0"/>
        <v>-1</v>
      </c>
      <c r="F12" s="37">
        <f t="shared" si="1"/>
        <v>0.94111796299980111</v>
      </c>
      <c r="G12" s="37">
        <f t="shared" si="2"/>
        <v>1.3969575587171698E-2</v>
      </c>
      <c r="H12" s="28">
        <f t="shared" si="3"/>
        <v>9.5215005596983125E-3</v>
      </c>
      <c r="I12" s="34">
        <f>SUM('1月:12月'!I12)</f>
        <v>17965</v>
      </c>
      <c r="J12" s="35">
        <f>SUM('1月:12月'!J12)</f>
        <v>10807</v>
      </c>
      <c r="K12" s="36">
        <f t="shared" si="4"/>
        <v>-1</v>
      </c>
      <c r="L12" s="37">
        <f t="shared" si="5"/>
        <v>0.66234847783843809</v>
      </c>
      <c r="M12" s="37">
        <f t="shared" si="6"/>
        <v>9.6765297427384277E-3</v>
      </c>
      <c r="N12" s="28">
        <f t="shared" si="7"/>
        <v>7.8567108102292095E-3</v>
      </c>
      <c r="O12" s="191">
        <f t="shared" si="8"/>
        <v>0.18198189325092182</v>
      </c>
      <c r="P12" s="34">
        <f>SUM('1月:12月'!O12)</f>
        <v>9570</v>
      </c>
      <c r="Q12" s="35">
        <f>SUM('1月:12月'!P12)</f>
        <v>5640</v>
      </c>
      <c r="R12" s="36">
        <f t="shared" si="9"/>
        <v>-1</v>
      </c>
      <c r="S12" s="37">
        <f t="shared" si="10"/>
        <v>0.69680851063829785</v>
      </c>
      <c r="T12" s="37">
        <f t="shared" si="11"/>
        <v>1.1293887729078869E-2</v>
      </c>
      <c r="U12" s="83">
        <f t="shared" si="12"/>
        <v>8.7567441679928578E-3</v>
      </c>
    </row>
    <row r="13" spans="1:26" ht="24.75" customHeight="1" thickTop="1" thickBot="1">
      <c r="A13" s="298"/>
      <c r="B13" s="22" t="s">
        <v>13</v>
      </c>
      <c r="C13" s="23">
        <f>SUM('1月:12月'!C13)</f>
        <v>23107</v>
      </c>
      <c r="D13" s="24">
        <f>SUM('1月:12月'!D13)</f>
        <v>14166</v>
      </c>
      <c r="E13" s="25">
        <f t="shared" si="0"/>
        <v>-1</v>
      </c>
      <c r="F13" s="26">
        <f t="shared" si="1"/>
        <v>0.63115911337004094</v>
      </c>
      <c r="G13" s="26">
        <f t="shared" si="2"/>
        <v>3.3080035160153357E-2</v>
      </c>
      <c r="H13" s="26">
        <f t="shared" si="3"/>
        <v>2.6831425687027309E-2</v>
      </c>
      <c r="I13" s="23">
        <f>SUM('1月:12月'!I13)</f>
        <v>58849</v>
      </c>
      <c r="J13" s="24">
        <f>SUM('1月:12月'!J13)</f>
        <v>38572</v>
      </c>
      <c r="K13" s="25">
        <f t="shared" si="4"/>
        <v>-1</v>
      </c>
      <c r="L13" s="26">
        <f t="shared" si="5"/>
        <v>0.52569221196723015</v>
      </c>
      <c r="M13" s="26">
        <f t="shared" si="6"/>
        <v>3.1697973772914764E-2</v>
      </c>
      <c r="N13" s="26">
        <f t="shared" si="7"/>
        <v>2.804192184437504E-2</v>
      </c>
      <c r="O13" s="193">
        <f t="shared" si="8"/>
        <v>0.36560519285397247</v>
      </c>
      <c r="P13" s="23">
        <f>SUM('1月:12月'!O13)</f>
        <v>26841</v>
      </c>
      <c r="Q13" s="24">
        <f>SUM('1月:12月'!P13)</f>
        <v>17042</v>
      </c>
      <c r="R13" s="25">
        <f t="shared" si="9"/>
        <v>-1</v>
      </c>
      <c r="S13" s="26">
        <f t="shared" si="10"/>
        <v>0.57499119821617184</v>
      </c>
      <c r="T13" s="26">
        <f t="shared" si="11"/>
        <v>3.1675991696573244E-2</v>
      </c>
      <c r="U13" s="82">
        <f t="shared" si="12"/>
        <v>2.6459651438108914E-2</v>
      </c>
    </row>
    <row r="14" spans="1:26" ht="24.75" customHeight="1" thickTop="1">
      <c r="A14" s="299" t="s">
        <v>14</v>
      </c>
      <c r="B14" s="27" t="s">
        <v>15</v>
      </c>
      <c r="C14" s="38">
        <f>SUM('1月:12月'!C14)</f>
        <v>20481</v>
      </c>
      <c r="D14" s="39">
        <f>SUM('1月:12月'!D14)</f>
        <v>17009</v>
      </c>
      <c r="E14" s="40">
        <f t="shared" si="0"/>
        <v>-1</v>
      </c>
      <c r="F14" s="41">
        <f t="shared" si="1"/>
        <v>0.2041272267623023</v>
      </c>
      <c r="G14" s="41">
        <f t="shared" si="2"/>
        <v>2.9320647427840085E-2</v>
      </c>
      <c r="H14" s="28">
        <f t="shared" si="3"/>
        <v>3.2216272731233057E-2</v>
      </c>
      <c r="I14" s="38">
        <f>SUM('1月:12月'!I14)</f>
        <v>69784</v>
      </c>
      <c r="J14" s="39">
        <f>SUM('1月:12月'!J14)</f>
        <v>52795</v>
      </c>
      <c r="K14" s="40">
        <f t="shared" si="4"/>
        <v>-1</v>
      </c>
      <c r="L14" s="41">
        <f t="shared" si="5"/>
        <v>0.32179183634813902</v>
      </c>
      <c r="M14" s="41">
        <f t="shared" si="6"/>
        <v>3.7587918261467214E-2</v>
      </c>
      <c r="N14" s="28">
        <f t="shared" si="7"/>
        <v>3.8382071548630617E-2</v>
      </c>
      <c r="O14" s="195">
        <f t="shared" si="8"/>
        <v>-7.94153287163403E-2</v>
      </c>
      <c r="P14" s="38">
        <f>SUM('1月:12月'!O14)</f>
        <v>34547</v>
      </c>
      <c r="Q14" s="39">
        <f>SUM('1月:12月'!P14)</f>
        <v>26865</v>
      </c>
      <c r="R14" s="40">
        <f t="shared" si="9"/>
        <v>-1</v>
      </c>
      <c r="S14" s="41">
        <f t="shared" si="10"/>
        <v>0.28594825981760658</v>
      </c>
      <c r="T14" s="41">
        <f t="shared" si="11"/>
        <v>4.0770108607783462E-2</v>
      </c>
      <c r="U14" s="83">
        <f t="shared" si="12"/>
        <v>4.1710980864029808E-2</v>
      </c>
    </row>
    <row r="15" spans="1:26" ht="24.75" customHeight="1">
      <c r="A15" s="297"/>
      <c r="B15" s="29" t="s">
        <v>16</v>
      </c>
      <c r="C15" s="42">
        <f>SUM('1月:12月'!C15)</f>
        <v>8976</v>
      </c>
      <c r="D15" s="43">
        <f>SUM('1月:12月'!D15)</f>
        <v>6578</v>
      </c>
      <c r="E15" s="32">
        <f t="shared" si="0"/>
        <v>-1</v>
      </c>
      <c r="F15" s="33">
        <f t="shared" si="1"/>
        <v>0.36454849498327757</v>
      </c>
      <c r="G15" s="33">
        <f t="shared" si="2"/>
        <v>1.2850062561022049E-2</v>
      </c>
      <c r="H15" s="21">
        <f t="shared" si="3"/>
        <v>1.2459206421662124E-2</v>
      </c>
      <c r="I15" s="42">
        <f>SUM('1月:12月'!I15)</f>
        <v>32256</v>
      </c>
      <c r="J15" s="43">
        <f>SUM('1月:12月'!J15)</f>
        <v>23889</v>
      </c>
      <c r="K15" s="32">
        <f t="shared" si="4"/>
        <v>-1</v>
      </c>
      <c r="L15" s="33">
        <f t="shared" si="5"/>
        <v>0.35024488258194147</v>
      </c>
      <c r="M15" s="33">
        <f t="shared" si="6"/>
        <v>1.737412431849545E-2</v>
      </c>
      <c r="N15" s="21">
        <f t="shared" si="7"/>
        <v>1.7367351211766965E-2</v>
      </c>
      <c r="O15" s="194">
        <f t="shared" si="8"/>
        <v>6.7731067284852731E-4</v>
      </c>
      <c r="P15" s="42">
        <f>SUM('1月:12月'!O15)</f>
        <v>15988</v>
      </c>
      <c r="Q15" s="43">
        <f>SUM('1月:12月'!P15)</f>
        <v>12420</v>
      </c>
      <c r="R15" s="32">
        <f t="shared" si="9"/>
        <v>-1</v>
      </c>
      <c r="S15" s="33">
        <f t="shared" si="10"/>
        <v>0.28727858293075687</v>
      </c>
      <c r="T15" s="33">
        <f t="shared" si="11"/>
        <v>1.8867991328371261E-2</v>
      </c>
      <c r="U15" s="81">
        <f t="shared" si="12"/>
        <v>1.9283468540154485E-2</v>
      </c>
    </row>
    <row r="16" spans="1:26" ht="24.75" customHeight="1">
      <c r="A16" s="297"/>
      <c r="B16" s="29" t="s">
        <v>17</v>
      </c>
      <c r="C16" s="30">
        <f>SUM('1月:12月'!C16)</f>
        <v>9022</v>
      </c>
      <c r="D16" s="31">
        <f>SUM('1月:12月'!D16)</f>
        <v>6918</v>
      </c>
      <c r="E16" s="32">
        <f t="shared" si="0"/>
        <v>-1</v>
      </c>
      <c r="F16" s="33">
        <f t="shared" si="1"/>
        <v>0.30413414281584272</v>
      </c>
      <c r="G16" s="33">
        <f t="shared" si="2"/>
        <v>1.2915916268442617E-2</v>
      </c>
      <c r="H16" s="33">
        <f t="shared" si="3"/>
        <v>1.3103190943304739E-2</v>
      </c>
      <c r="I16" s="30">
        <f>SUM('1月:12月'!I16)</f>
        <v>30670</v>
      </c>
      <c r="J16" s="31">
        <f>SUM('1月:12月'!J16)</f>
        <v>23825</v>
      </c>
      <c r="K16" s="32">
        <f t="shared" si="4"/>
        <v>-1</v>
      </c>
      <c r="L16" s="33">
        <f t="shared" si="5"/>
        <v>0.28730325288562436</v>
      </c>
      <c r="M16" s="33">
        <f t="shared" si="6"/>
        <v>1.6519853448916648E-2</v>
      </c>
      <c r="N16" s="33">
        <f t="shared" si="7"/>
        <v>1.7320823082604877E-2</v>
      </c>
      <c r="O16" s="194">
        <v>0</v>
      </c>
      <c r="P16" s="30">
        <f>SUM('1月:12月'!O16)</f>
        <v>15902</v>
      </c>
      <c r="Q16" s="31">
        <f>SUM('1月:12月'!P16)</f>
        <v>13075</v>
      </c>
      <c r="R16" s="32">
        <f t="shared" si="9"/>
        <v>-1</v>
      </c>
      <c r="S16" s="33">
        <f t="shared" si="10"/>
        <v>0.21621414913957934</v>
      </c>
      <c r="T16" s="33">
        <f t="shared" si="11"/>
        <v>1.8766499756302214E-2</v>
      </c>
      <c r="U16" s="84">
        <f t="shared" si="12"/>
        <v>2.0300430850444435E-2</v>
      </c>
    </row>
    <row r="17" spans="1:21" ht="24.75" customHeight="1">
      <c r="A17" s="297"/>
      <c r="B17" s="29" t="s">
        <v>18</v>
      </c>
      <c r="C17" s="30">
        <f>SUM('1月:12月'!C17)</f>
        <v>17708</v>
      </c>
      <c r="D17" s="31">
        <f>SUM('1月:12月'!D17)</f>
        <v>13369</v>
      </c>
      <c r="E17" s="32">
        <f t="shared" si="0"/>
        <v>-1</v>
      </c>
      <c r="F17" s="33">
        <f t="shared" si="1"/>
        <v>0.32455681053182739</v>
      </c>
      <c r="G17" s="33">
        <f t="shared" si="2"/>
        <v>2.5350814152248047E-2</v>
      </c>
      <c r="H17" s="21">
        <f t="shared" si="3"/>
        <v>2.5321850205412121E-2</v>
      </c>
      <c r="I17" s="30">
        <f>SUM('1月:12月'!I17)</f>
        <v>56562</v>
      </c>
      <c r="J17" s="31">
        <f>SUM('1月:12月'!J17)</f>
        <v>40130</v>
      </c>
      <c r="K17" s="32">
        <f t="shared" si="4"/>
        <v>-1</v>
      </c>
      <c r="L17" s="33">
        <f t="shared" si="5"/>
        <v>0.40946922501868926</v>
      </c>
      <c r="M17" s="33">
        <f t="shared" si="6"/>
        <v>3.0466121642570052E-2</v>
      </c>
      <c r="N17" s="21">
        <f t="shared" si="7"/>
        <v>2.9174590988664584E-2</v>
      </c>
      <c r="O17" s="194">
        <f t="shared" si="8"/>
        <v>0.12915306539054672</v>
      </c>
      <c r="P17" s="30">
        <f>SUM('1月:12月'!O17)</f>
        <v>28820</v>
      </c>
      <c r="Q17" s="31">
        <f>SUM('1月:12月'!P17)</f>
        <v>20945</v>
      </c>
      <c r="R17" s="32">
        <f t="shared" si="9"/>
        <v>-1</v>
      </c>
      <c r="S17" s="33">
        <f t="shared" si="10"/>
        <v>0.37598472189066601</v>
      </c>
      <c r="T17" s="33">
        <f t="shared" si="11"/>
        <v>3.4011477988720271E-2</v>
      </c>
      <c r="U17" s="81">
        <f t="shared" si="12"/>
        <v>3.2519504716065677E-2</v>
      </c>
    </row>
    <row r="18" spans="1:21" ht="24.75" customHeight="1">
      <c r="A18" s="297"/>
      <c r="B18" s="29" t="s">
        <v>19</v>
      </c>
      <c r="C18" s="30">
        <f>SUM('1月:12月'!C18)</f>
        <v>3022</v>
      </c>
      <c r="D18" s="31">
        <f>SUM('1月:12月'!D18)</f>
        <v>2495</v>
      </c>
      <c r="E18" s="32">
        <f t="shared" si="0"/>
        <v>-1</v>
      </c>
      <c r="F18" s="33">
        <f t="shared" si="1"/>
        <v>0.21122244488977956</v>
      </c>
      <c r="G18" s="33">
        <f t="shared" si="2"/>
        <v>4.326302257064242E-3</v>
      </c>
      <c r="H18" s="33">
        <f t="shared" si="3"/>
        <v>4.7257099455833076E-3</v>
      </c>
      <c r="I18" s="30">
        <f>SUM('1月:12月'!I18)</f>
        <v>11301</v>
      </c>
      <c r="J18" s="31">
        <f>SUM('1月:12月'!J18)</f>
        <v>8279</v>
      </c>
      <c r="K18" s="32">
        <f t="shared" si="4"/>
        <v>-1</v>
      </c>
      <c r="L18" s="33">
        <f t="shared" si="5"/>
        <v>0.36501992994322985</v>
      </c>
      <c r="M18" s="33">
        <f t="shared" si="6"/>
        <v>6.0870839199937089E-3</v>
      </c>
      <c r="N18" s="33">
        <f t="shared" si="7"/>
        <v>6.0188497083267902E-3</v>
      </c>
      <c r="O18" s="194">
        <f t="shared" si="8"/>
        <v>6.8234211666918718E-3</v>
      </c>
      <c r="P18" s="30">
        <f>SUM('1月:12月'!O18)</f>
        <v>5493</v>
      </c>
      <c r="Q18" s="31">
        <f>SUM('1月:12月'!P18)</f>
        <v>4418</v>
      </c>
      <c r="R18" s="32">
        <f t="shared" si="9"/>
        <v>-1</v>
      </c>
      <c r="S18" s="33">
        <f t="shared" si="10"/>
        <v>0.24332277048438208</v>
      </c>
      <c r="T18" s="33">
        <f t="shared" si="11"/>
        <v>6.4824791322706616E-3</v>
      </c>
      <c r="U18" s="84">
        <f t="shared" si="12"/>
        <v>6.8594495982610719E-3</v>
      </c>
    </row>
    <row r="19" spans="1:21" ht="24.75" customHeight="1">
      <c r="A19" s="297"/>
      <c r="B19" s="29" t="s">
        <v>20</v>
      </c>
      <c r="C19" s="30">
        <f>SUM('1月:12月'!C19)</f>
        <v>20646</v>
      </c>
      <c r="D19" s="31">
        <f>SUM('1月:12月'!D19)</f>
        <v>13522</v>
      </c>
      <c r="E19" s="32">
        <f t="shared" si="0"/>
        <v>-1</v>
      </c>
      <c r="F19" s="33">
        <f t="shared" si="1"/>
        <v>0.52684514125129422</v>
      </c>
      <c r="G19" s="33">
        <f t="shared" si="2"/>
        <v>2.955686181315299E-2</v>
      </c>
      <c r="H19" s="21">
        <f t="shared" si="3"/>
        <v>2.5611643240151298E-2</v>
      </c>
      <c r="I19" s="30">
        <f>SUM('1月:12月'!I19)</f>
        <v>66050</v>
      </c>
      <c r="J19" s="31">
        <f>SUM('1月:12月'!J19)</f>
        <v>39948</v>
      </c>
      <c r="K19" s="32">
        <f t="shared" si="4"/>
        <v>-1</v>
      </c>
      <c r="L19" s="33">
        <f t="shared" si="5"/>
        <v>0.65339941924501854</v>
      </c>
      <c r="M19" s="33">
        <f t="shared" si="6"/>
        <v>3.557666515490527E-2</v>
      </c>
      <c r="N19" s="21">
        <f t="shared" si="7"/>
        <v>2.90422766213599E-2</v>
      </c>
      <c r="O19" s="194">
        <f t="shared" si="8"/>
        <v>0.653438853354537</v>
      </c>
      <c r="P19" s="30">
        <f>SUM('1月:12月'!O19)</f>
        <v>32577</v>
      </c>
      <c r="Q19" s="31">
        <f>SUM('1月:12月'!P19)</f>
        <v>20633</v>
      </c>
      <c r="R19" s="32">
        <f t="shared" si="9"/>
        <v>-1</v>
      </c>
      <c r="S19" s="33">
        <f t="shared" si="10"/>
        <v>0.57887849561382254</v>
      </c>
      <c r="T19" s="33">
        <f t="shared" si="11"/>
        <v>3.8445243526666908E-2</v>
      </c>
      <c r="U19" s="81">
        <f t="shared" si="12"/>
        <v>3.2035089081240538E-2</v>
      </c>
    </row>
    <row r="20" spans="1:21" ht="24.75" customHeight="1">
      <c r="A20" s="297"/>
      <c r="B20" s="29" t="s">
        <v>21</v>
      </c>
      <c r="C20" s="30">
        <f>SUM('1月:12月'!C20)</f>
        <v>4309</v>
      </c>
      <c r="D20" s="31">
        <f>SUM('1月:12月'!D20)</f>
        <v>3489</v>
      </c>
      <c r="E20" s="32">
        <f t="shared" si="0"/>
        <v>-1</v>
      </c>
      <c r="F20" s="33">
        <f t="shared" si="1"/>
        <v>0.23502436228145601</v>
      </c>
      <c r="G20" s="33">
        <f t="shared" si="2"/>
        <v>6.1687744625049034E-3</v>
      </c>
      <c r="H20" s="33">
        <f t="shared" si="3"/>
        <v>6.6084176353267176E-3</v>
      </c>
      <c r="I20" s="30">
        <f>SUM('1月:12月'!I20)</f>
        <v>13624</v>
      </c>
      <c r="J20" s="31">
        <f>SUM('1月:12月'!J20)</f>
        <v>10769</v>
      </c>
      <c r="K20" s="32">
        <f t="shared" si="4"/>
        <v>-1</v>
      </c>
      <c r="L20" s="33">
        <f t="shared" si="5"/>
        <v>0.26511282384622525</v>
      </c>
      <c r="M20" s="33">
        <f t="shared" si="6"/>
        <v>7.3383268140867434E-3</v>
      </c>
      <c r="N20" s="33">
        <f t="shared" si="7"/>
        <v>7.8290847335392207E-3</v>
      </c>
      <c r="O20" s="194">
        <f t="shared" si="8"/>
        <v>-4.9075791945247735E-2</v>
      </c>
      <c r="P20" s="30">
        <f>SUM('1月:12月'!O20)</f>
        <v>6340</v>
      </c>
      <c r="Q20" s="31">
        <f>SUM('1月:12月'!P20)</f>
        <v>5213</v>
      </c>
      <c r="R20" s="32">
        <f t="shared" si="9"/>
        <v>-1</v>
      </c>
      <c r="S20" s="33">
        <f t="shared" si="10"/>
        <v>0.21619029349702668</v>
      </c>
      <c r="T20" s="33">
        <f t="shared" si="11"/>
        <v>7.4820531036948832E-3</v>
      </c>
      <c r="U20" s="84">
        <f t="shared" si="12"/>
        <v>8.0937778985366617E-3</v>
      </c>
    </row>
    <row r="21" spans="1:21" ht="24.75" customHeight="1">
      <c r="A21" s="297"/>
      <c r="B21" s="29" t="s">
        <v>22</v>
      </c>
      <c r="C21" s="30">
        <f>SUM('1月:12月'!C21)</f>
        <v>1305</v>
      </c>
      <c r="D21" s="31">
        <f>SUM('1月:12月'!D21)</f>
        <v>1100</v>
      </c>
      <c r="E21" s="32">
        <f t="shared" si="0"/>
        <v>-1</v>
      </c>
      <c r="F21" s="33">
        <f t="shared" si="1"/>
        <v>0.18636363636363637</v>
      </c>
      <c r="G21" s="33">
        <f t="shared" si="2"/>
        <v>1.8682410474747967E-3</v>
      </c>
      <c r="H21" s="21">
        <f t="shared" si="3"/>
        <v>2.0834793347261076E-3</v>
      </c>
      <c r="I21" s="30">
        <f>SUM('1月:12月'!I21)</f>
        <v>3994</v>
      </c>
      <c r="J21" s="31">
        <f>SUM('1月:12月'!J21)</f>
        <v>3496</v>
      </c>
      <c r="K21" s="32">
        <f t="shared" si="4"/>
        <v>-1</v>
      </c>
      <c r="L21" s="33">
        <f>(I21-J21)/J21</f>
        <v>0.14244851258581237</v>
      </c>
      <c r="M21" s="33">
        <f t="shared" si="6"/>
        <v>2.1512975114109257E-3</v>
      </c>
      <c r="N21" s="21">
        <f t="shared" si="7"/>
        <v>2.541599055478978E-3</v>
      </c>
      <c r="O21" s="194">
        <f t="shared" si="8"/>
        <v>-3.9030154406805233E-2</v>
      </c>
      <c r="P21" s="30">
        <f>SUM('1月:12月'!O21)</f>
        <v>2089</v>
      </c>
      <c r="Q21" s="31">
        <f>SUM('1月:12月'!P21)</f>
        <v>1945</v>
      </c>
      <c r="R21" s="32">
        <f t="shared" si="9"/>
        <v>-1</v>
      </c>
      <c r="S21" s="33">
        <f t="shared" si="10"/>
        <v>7.4035989717223652E-2</v>
      </c>
      <c r="T21" s="33">
        <f t="shared" si="11"/>
        <v>2.4653010936306957E-3</v>
      </c>
      <c r="U21" s="81">
        <f t="shared" si="12"/>
        <v>3.0198346465861894E-3</v>
      </c>
    </row>
    <row r="22" spans="1:21" ht="24.75" customHeight="1">
      <c r="A22" s="297"/>
      <c r="B22" s="29" t="s">
        <v>23</v>
      </c>
      <c r="C22" s="30">
        <f>SUM('1月:12月'!C22)</f>
        <v>756</v>
      </c>
      <c r="D22" s="31">
        <f>SUM('1月:12月'!D22)</f>
        <v>577</v>
      </c>
      <c r="E22" s="32">
        <f t="shared" si="0"/>
        <v>-1</v>
      </c>
      <c r="F22" s="33">
        <f t="shared" si="1"/>
        <v>0.31022530329289427</v>
      </c>
      <c r="G22" s="33">
        <f t="shared" si="2"/>
        <v>1.0822913654336753E-3</v>
      </c>
      <c r="H22" s="33">
        <f t="shared" si="3"/>
        <v>1.0928796146699674E-3</v>
      </c>
      <c r="I22" s="30">
        <f>SUM('1月:12月'!I22)</f>
        <v>2581</v>
      </c>
      <c r="J22" s="31">
        <f>SUM('1月:12月'!J22)</f>
        <v>2153</v>
      </c>
      <c r="K22" s="32">
        <f t="shared" si="4"/>
        <v>-1</v>
      </c>
      <c r="L22" s="33">
        <f t="shared" si="5"/>
        <v>0.19879238272178357</v>
      </c>
      <c r="M22" s="33">
        <f t="shared" si="6"/>
        <v>1.390210034289334E-3</v>
      </c>
      <c r="N22" s="33">
        <f t="shared" si="7"/>
        <v>1.565235345093318E-3</v>
      </c>
      <c r="O22" s="194">
        <f t="shared" si="8"/>
        <v>-1.7502531080398398E-2</v>
      </c>
      <c r="P22" s="30">
        <f>SUM('1月:12月'!O22)</f>
        <v>1310</v>
      </c>
      <c r="Q22" s="31">
        <f>SUM('1月:12月'!P22)</f>
        <v>1251</v>
      </c>
      <c r="R22" s="32">
        <f t="shared" si="9"/>
        <v>-1</v>
      </c>
      <c r="S22" s="33">
        <f t="shared" si="10"/>
        <v>4.7162270183852918E-2</v>
      </c>
      <c r="T22" s="33">
        <f t="shared" si="11"/>
        <v>1.5459762722145579E-3</v>
      </c>
      <c r="U22" s="84">
        <f t="shared" si="12"/>
        <v>1.9423203819430967E-3</v>
      </c>
    </row>
    <row r="23" spans="1:21" ht="24.75" customHeight="1">
      <c r="A23" s="297"/>
      <c r="B23" s="29" t="s">
        <v>24</v>
      </c>
      <c r="C23" s="30">
        <f>SUM('1月:12月'!C23)</f>
        <v>1992</v>
      </c>
      <c r="D23" s="31">
        <f>SUM('1月:12月'!D23)</f>
        <v>981</v>
      </c>
      <c r="E23" s="32">
        <f t="shared" si="0"/>
        <v>-1</v>
      </c>
      <c r="F23" s="33">
        <f t="shared" si="1"/>
        <v>1.0305810397553516</v>
      </c>
      <c r="G23" s="33">
        <f t="shared" si="2"/>
        <v>2.8517518517776207E-3</v>
      </c>
      <c r="H23" s="21">
        <f t="shared" si="3"/>
        <v>1.8580847521511923E-3</v>
      </c>
      <c r="I23" s="30">
        <f>SUM('1月:12月'!I23)</f>
        <v>5882</v>
      </c>
      <c r="J23" s="31">
        <f>SUM('1月:12月'!J23)</f>
        <v>3029</v>
      </c>
      <c r="K23" s="32">
        <f t="shared" si="4"/>
        <v>-1</v>
      </c>
      <c r="L23" s="33">
        <f t="shared" si="5"/>
        <v>0.94189501485638827</v>
      </c>
      <c r="M23" s="33">
        <f t="shared" si="6"/>
        <v>3.168235343545084E-3</v>
      </c>
      <c r="N23" s="21">
        <f t="shared" si="7"/>
        <v>2.2020891129993776E-3</v>
      </c>
      <c r="O23" s="194">
        <f t="shared" si="8"/>
        <v>9.6614623054570636E-2</v>
      </c>
      <c r="P23" s="30">
        <f>SUM('1月:12月'!O23)</f>
        <v>2465</v>
      </c>
      <c r="Q23" s="31">
        <f>SUM('1月:12月'!P23)</f>
        <v>1353</v>
      </c>
      <c r="R23" s="32">
        <f t="shared" si="9"/>
        <v>-1</v>
      </c>
      <c r="S23" s="33">
        <f t="shared" si="10"/>
        <v>0.82187730968218775</v>
      </c>
      <c r="T23" s="33">
        <f t="shared" si="11"/>
        <v>2.909031687793042E-3</v>
      </c>
      <c r="U23" s="81">
        <f t="shared" si="12"/>
        <v>2.1006870317897761E-3</v>
      </c>
    </row>
    <row r="24" spans="1:21" ht="24.75" customHeight="1" thickBot="1">
      <c r="A24" s="297"/>
      <c r="B24" s="18" t="s">
        <v>12</v>
      </c>
      <c r="C24" s="34">
        <f>SUM('1月:12月'!C24)</f>
        <v>16998</v>
      </c>
      <c r="D24" s="35">
        <f>SUM('1月:12月'!D24)</f>
        <v>12883</v>
      </c>
      <c r="E24" s="44">
        <f t="shared" si="0"/>
        <v>-1</v>
      </c>
      <c r="F24" s="45">
        <f t="shared" si="1"/>
        <v>0.31941318015990067</v>
      </c>
      <c r="G24" s="45">
        <f t="shared" si="2"/>
        <v>2.4334376494234939E-2</v>
      </c>
      <c r="H24" s="21">
        <f t="shared" si="3"/>
        <v>2.4401331153887679E-2</v>
      </c>
      <c r="I24" s="34">
        <f>SUM('1月:12月'!I24)</f>
        <v>55675</v>
      </c>
      <c r="J24" s="35">
        <f>SUM('1月:12月'!J24)</f>
        <v>41605</v>
      </c>
      <c r="K24" s="44">
        <f t="shared" si="4"/>
        <v>-1</v>
      </c>
      <c r="L24" s="45">
        <f t="shared" si="5"/>
        <v>0.33818050715058284</v>
      </c>
      <c r="M24" s="45">
        <f t="shared" si="6"/>
        <v>2.998835476910448E-2</v>
      </c>
      <c r="N24" s="21">
        <f t="shared" si="7"/>
        <v>3.024691896544705E-2</v>
      </c>
      <c r="O24" s="192">
        <f t="shared" si="8"/>
        <v>-2.5856419634257E-2</v>
      </c>
      <c r="P24" s="34">
        <f>SUM('1月:12月'!O24)</f>
        <v>28602</v>
      </c>
      <c r="Q24" s="35">
        <f>SUM('1月:12月'!P24)</f>
        <v>22519</v>
      </c>
      <c r="R24" s="44">
        <f t="shared" si="9"/>
        <v>-1</v>
      </c>
      <c r="S24" s="45">
        <f t="shared" si="10"/>
        <v>0.2701274479328567</v>
      </c>
      <c r="T24" s="45">
        <f t="shared" si="11"/>
        <v>3.3754208654870825E-2</v>
      </c>
      <c r="U24" s="81">
        <f t="shared" si="12"/>
        <v>3.4963319489189924E-2</v>
      </c>
    </row>
    <row r="25" spans="1:21" ht="24.75" customHeight="1" thickTop="1" thickBot="1">
      <c r="A25" s="298"/>
      <c r="B25" s="22" t="s">
        <v>25</v>
      </c>
      <c r="C25" s="23">
        <f>SUM('1月:12月'!C25)</f>
        <v>105215</v>
      </c>
      <c r="D25" s="24">
        <f>SUM('1月:12月'!D25)</f>
        <v>78921</v>
      </c>
      <c r="E25" s="25">
        <f t="shared" si="0"/>
        <v>-1</v>
      </c>
      <c r="F25" s="26">
        <f t="shared" si="1"/>
        <v>0.3331686116496243</v>
      </c>
      <c r="G25" s="26">
        <f t="shared" si="2"/>
        <v>0.15062603970119595</v>
      </c>
      <c r="H25" s="26">
        <f t="shared" si="3"/>
        <v>0.14948206597810831</v>
      </c>
      <c r="I25" s="23">
        <f>SUM('1月:12月'!I25)</f>
        <v>348379</v>
      </c>
      <c r="J25" s="24">
        <f>SUM('1月:12月'!J25)</f>
        <v>249918</v>
      </c>
      <c r="K25" s="25">
        <f t="shared" si="4"/>
        <v>-1</v>
      </c>
      <c r="L25" s="26">
        <f t="shared" si="5"/>
        <v>0.39397322321721523</v>
      </c>
      <c r="M25" s="26">
        <f t="shared" si="6"/>
        <v>0.1876481912187849</v>
      </c>
      <c r="N25" s="26">
        <f t="shared" si="7"/>
        <v>0.18169089037391167</v>
      </c>
      <c r="O25" s="193">
        <v>7.9</v>
      </c>
      <c r="P25" s="23">
        <f>SUM('1月:12月'!O25)</f>
        <v>174133</v>
      </c>
      <c r="Q25" s="24">
        <f>SUM('1月:12月'!P25)</f>
        <v>130637</v>
      </c>
      <c r="R25" s="25">
        <f t="shared" si="9"/>
        <v>-1</v>
      </c>
      <c r="S25" s="26">
        <f t="shared" si="10"/>
        <v>0.33295314497424161</v>
      </c>
      <c r="T25" s="26">
        <f t="shared" si="11"/>
        <v>0.20550037115231878</v>
      </c>
      <c r="U25" s="82">
        <f t="shared" si="12"/>
        <v>0.20282886309824166</v>
      </c>
    </row>
    <row r="26" spans="1:21" ht="24.75" customHeight="1" thickTop="1">
      <c r="A26" s="299" t="s">
        <v>26</v>
      </c>
      <c r="B26" s="27" t="s">
        <v>27</v>
      </c>
      <c r="C26" s="38">
        <f>SUM('1月:12月'!C26)</f>
        <v>156986</v>
      </c>
      <c r="D26" s="39">
        <f>SUM('1月:12月'!D26)</f>
        <v>64604</v>
      </c>
      <c r="E26" s="40">
        <f t="shared" si="0"/>
        <v>-1</v>
      </c>
      <c r="F26" s="41">
        <f t="shared" si="1"/>
        <v>1.4299733762615319</v>
      </c>
      <c r="G26" s="41">
        <f t="shared" si="2"/>
        <v>0.22474152419837426</v>
      </c>
      <c r="H26" s="28">
        <f t="shared" si="3"/>
        <v>0.12236463540058679</v>
      </c>
      <c r="I26" s="38">
        <f>SUM('1月:12月'!I26)</f>
        <v>356941</v>
      </c>
      <c r="J26" s="39">
        <f>SUM('1月:12月'!J26)</f>
        <v>164105</v>
      </c>
      <c r="K26" s="40">
        <f t="shared" si="4"/>
        <v>-1</v>
      </c>
      <c r="L26" s="41">
        <f t="shared" si="5"/>
        <v>1.175076932451784</v>
      </c>
      <c r="M26" s="41">
        <f t="shared" si="6"/>
        <v>0.1922599611969272</v>
      </c>
      <c r="N26" s="28">
        <f t="shared" si="7"/>
        <v>0.11930466618975334</v>
      </c>
      <c r="O26" s="195">
        <v>-31.5</v>
      </c>
      <c r="P26" s="38">
        <f>SUM('1月:12月'!O26)</f>
        <v>170805</v>
      </c>
      <c r="Q26" s="39">
        <f>SUM('1月:12月'!P26)</f>
        <v>79978</v>
      </c>
      <c r="R26" s="40">
        <f t="shared" si="9"/>
        <v>-1</v>
      </c>
      <c r="S26" s="41">
        <f t="shared" si="10"/>
        <v>1.1356498036960163</v>
      </c>
      <c r="T26" s="41">
        <f t="shared" si="11"/>
        <v>0.20157288334015844</v>
      </c>
      <c r="U26" s="83">
        <f t="shared" si="12"/>
        <v>0.12417497962193844</v>
      </c>
    </row>
    <row r="27" spans="1:21" ht="24.75" customHeight="1">
      <c r="A27" s="297"/>
      <c r="B27" s="29" t="s">
        <v>28</v>
      </c>
      <c r="C27" s="42">
        <f>SUM('1月:12月'!C27)</f>
        <v>65826</v>
      </c>
      <c r="D27" s="43">
        <f>SUM('1月:12月'!D27)</f>
        <v>73993</v>
      </c>
      <c r="E27" s="32">
        <f t="shared" si="0"/>
        <v>-1</v>
      </c>
      <c r="F27" s="33">
        <f t="shared" si="1"/>
        <v>-0.11037530577216764</v>
      </c>
      <c r="G27" s="33">
        <f t="shared" si="2"/>
        <v>9.4236655318832158E-2</v>
      </c>
      <c r="H27" s="33">
        <f t="shared" si="3"/>
        <v>0.14014807855853534</v>
      </c>
      <c r="I27" s="42">
        <f>SUM('1月:12月'!I27)</f>
        <v>129474</v>
      </c>
      <c r="J27" s="43">
        <f>SUM('1月:12月'!J27)</f>
        <v>132370</v>
      </c>
      <c r="K27" s="32">
        <f t="shared" si="4"/>
        <v>-1</v>
      </c>
      <c r="L27" s="33">
        <f t="shared" si="5"/>
        <v>-2.1878069048878145E-2</v>
      </c>
      <c r="M27" s="33">
        <f t="shared" si="6"/>
        <v>6.9738881820835805E-2</v>
      </c>
      <c r="N27" s="33">
        <f t="shared" si="7"/>
        <v>9.6233257143521836E-2</v>
      </c>
      <c r="O27" s="194">
        <v>-10.1</v>
      </c>
      <c r="P27" s="42">
        <f>SUM('1月:12月'!O27)</f>
        <v>60874</v>
      </c>
      <c r="Q27" s="43">
        <f>SUM('1月:12月'!P27)</f>
        <v>64067</v>
      </c>
      <c r="R27" s="32">
        <f t="shared" si="9"/>
        <v>-1</v>
      </c>
      <c r="S27" s="33">
        <f t="shared" si="10"/>
        <v>-4.9838450372266536E-2</v>
      </c>
      <c r="T27" s="33">
        <f t="shared" si="11"/>
        <v>7.1839511141060297E-2</v>
      </c>
      <c r="U27" s="84">
        <f t="shared" si="12"/>
        <v>9.9471334860070648E-2</v>
      </c>
    </row>
    <row r="28" spans="1:21" ht="24.75" customHeight="1">
      <c r="A28" s="297"/>
      <c r="B28" s="29" t="s">
        <v>29</v>
      </c>
      <c r="C28" s="42">
        <f>SUM('1月:12月'!C28)</f>
        <v>16677</v>
      </c>
      <c r="D28" s="43">
        <f>SUM('1月:12月'!D28)</f>
        <v>20564</v>
      </c>
      <c r="E28" s="32">
        <f t="shared" si="0"/>
        <v>-1</v>
      </c>
      <c r="F28" s="33">
        <f t="shared" si="1"/>
        <v>-0.18901964598327173</v>
      </c>
      <c r="G28" s="33">
        <f t="shared" si="2"/>
        <v>2.3874832144626195E-2</v>
      </c>
      <c r="H28" s="33">
        <f t="shared" si="3"/>
        <v>3.8949699126643346E-2</v>
      </c>
      <c r="I28" s="42">
        <f>SUM('1月:12月'!I28)</f>
        <v>39513</v>
      </c>
      <c r="J28" s="43">
        <f>SUM('1月:12月'!J28)</f>
        <v>47644</v>
      </c>
      <c r="K28" s="32">
        <f t="shared" si="4"/>
        <v>-1</v>
      </c>
      <c r="L28" s="33">
        <f t="shared" si="5"/>
        <v>-0.17066157333557216</v>
      </c>
      <c r="M28" s="33">
        <f t="shared" si="6"/>
        <v>2.128297911076112E-2</v>
      </c>
      <c r="N28" s="33">
        <f t="shared" si="7"/>
        <v>3.4637284153100807E-2</v>
      </c>
      <c r="O28" s="194">
        <f t="shared" si="8"/>
        <v>-1.3354305042339687</v>
      </c>
      <c r="P28" s="42">
        <f>SUM('1月:12月'!O28)</f>
        <v>17998</v>
      </c>
      <c r="Q28" s="43">
        <f>SUM('1月:12月'!P28)</f>
        <v>21823</v>
      </c>
      <c r="R28" s="32">
        <f t="shared" si="9"/>
        <v>-1</v>
      </c>
      <c r="S28" s="33">
        <f t="shared" si="10"/>
        <v>-0.1752737937038904</v>
      </c>
      <c r="T28" s="33">
        <f t="shared" si="11"/>
        <v>2.1240061791845507E-2</v>
      </c>
      <c r="U28" s="84">
        <f t="shared" si="12"/>
        <v>3.3882699996118468E-2</v>
      </c>
    </row>
    <row r="29" spans="1:21" ht="24.75" customHeight="1" thickBot="1">
      <c r="A29" s="297"/>
      <c r="B29" s="18" t="s">
        <v>30</v>
      </c>
      <c r="C29" s="34">
        <f>SUM('1月:12月'!C29)</f>
        <v>35231</v>
      </c>
      <c r="D29" s="35">
        <f>SUM('1月:12月'!D29)</f>
        <v>27785</v>
      </c>
      <c r="E29" s="44">
        <f t="shared" si="0"/>
        <v>-1</v>
      </c>
      <c r="F29" s="45">
        <f t="shared" si="1"/>
        <v>0.26798632355587548</v>
      </c>
      <c r="G29" s="45">
        <f t="shared" si="2"/>
        <v>5.0436781872478589E-2</v>
      </c>
      <c r="H29" s="21">
        <f t="shared" si="3"/>
        <v>5.2626793923059002E-2</v>
      </c>
      <c r="I29" s="34">
        <f>SUM('1月:12月'!I29)</f>
        <v>69059</v>
      </c>
      <c r="J29" s="35">
        <f>SUM('1月:12月'!J29)</f>
        <v>59333</v>
      </c>
      <c r="K29" s="44">
        <f t="shared" si="4"/>
        <v>-1</v>
      </c>
      <c r="L29" s="45">
        <f t="shared" si="5"/>
        <v>0.1639222692262316</v>
      </c>
      <c r="M29" s="45">
        <f t="shared" si="6"/>
        <v>3.7197409824869083E-2</v>
      </c>
      <c r="N29" s="21">
        <f t="shared" si="7"/>
        <v>4.3135210743345025E-2</v>
      </c>
      <c r="O29" s="192">
        <f t="shared" si="8"/>
        <v>-0.59378009184759417</v>
      </c>
      <c r="P29" s="34">
        <f>SUM('1月:12月'!O29)</f>
        <v>33436</v>
      </c>
      <c r="Q29" s="35">
        <f>SUM('1月:12月'!P29)</f>
        <v>28911</v>
      </c>
      <c r="R29" s="44">
        <f t="shared" si="9"/>
        <v>-1</v>
      </c>
      <c r="S29" s="45">
        <f t="shared" si="10"/>
        <v>0.15651482134827574</v>
      </c>
      <c r="T29" s="45">
        <f t="shared" si="11"/>
        <v>3.9458979112798442E-2</v>
      </c>
      <c r="U29" s="81">
        <f t="shared" si="12"/>
        <v>4.4887629546248496E-2</v>
      </c>
    </row>
    <row r="30" spans="1:21" ht="24.75" customHeight="1" thickTop="1" thickBot="1">
      <c r="A30" s="298"/>
      <c r="B30" s="22" t="s">
        <v>31</v>
      </c>
      <c r="C30" s="23">
        <f>SUM('1月:12月'!C30)</f>
        <v>274720</v>
      </c>
      <c r="D30" s="24">
        <f>SUM('1月:12月'!D30)</f>
        <v>186946</v>
      </c>
      <c r="E30" s="25">
        <f t="shared" si="0"/>
        <v>-1</v>
      </c>
      <c r="F30" s="26">
        <f t="shared" si="1"/>
        <v>0.46951526109143815</v>
      </c>
      <c r="G30" s="26">
        <f t="shared" si="2"/>
        <v>0.39328979353431121</v>
      </c>
      <c r="H30" s="26">
        <f t="shared" si="3"/>
        <v>0.35408920700882446</v>
      </c>
      <c r="I30" s="23">
        <f>SUM('1月:12月'!I30)</f>
        <v>594987</v>
      </c>
      <c r="J30" s="24">
        <f>SUM('1月:12月'!J30)</f>
        <v>403452</v>
      </c>
      <c r="K30" s="25">
        <f t="shared" si="4"/>
        <v>-1</v>
      </c>
      <c r="L30" s="26">
        <f t="shared" si="5"/>
        <v>0.47474048957496801</v>
      </c>
      <c r="M30" s="26">
        <f t="shared" si="6"/>
        <v>0.32047923195339323</v>
      </c>
      <c r="N30" s="26">
        <f t="shared" si="7"/>
        <v>0.29331041822972098</v>
      </c>
      <c r="O30" s="193">
        <v>-44.2</v>
      </c>
      <c r="P30" s="23">
        <f>SUM('1月:12月'!O30)</f>
        <v>283113</v>
      </c>
      <c r="Q30" s="24">
        <f>SUM('1月:12月'!P30)</f>
        <v>194779</v>
      </c>
      <c r="R30" s="25">
        <f t="shared" si="9"/>
        <v>-1</v>
      </c>
      <c r="S30" s="26">
        <f t="shared" si="10"/>
        <v>0.45350884848982692</v>
      </c>
      <c r="T30" s="26">
        <f t="shared" si="11"/>
        <v>0.33411143538586269</v>
      </c>
      <c r="U30" s="82">
        <f t="shared" si="12"/>
        <v>0.30241664402437607</v>
      </c>
    </row>
    <row r="31" spans="1:21" ht="24.75" customHeight="1" thickTop="1">
      <c r="A31" s="299" t="s">
        <v>32</v>
      </c>
      <c r="B31" s="27" t="s">
        <v>33</v>
      </c>
      <c r="C31" s="38">
        <f>SUM('1月:12月'!C31)</f>
        <v>2584</v>
      </c>
      <c r="D31" s="39">
        <f>SUM('1月:12月'!D31)</f>
        <v>2838</v>
      </c>
      <c r="E31" s="40">
        <f t="shared" si="0"/>
        <v>-1</v>
      </c>
      <c r="F31" s="41">
        <f t="shared" si="1"/>
        <v>-8.9499647639182528E-2</v>
      </c>
      <c r="G31" s="41">
        <f t="shared" si="2"/>
        <v>3.6992604342336202E-3</v>
      </c>
      <c r="H31" s="28">
        <f t="shared" si="3"/>
        <v>5.3753766835933576E-3</v>
      </c>
      <c r="I31" s="38">
        <f>SUM('1月:12月'!I31)</f>
        <v>7019</v>
      </c>
      <c r="J31" s="39">
        <f>SUM('1月:12月'!J31)</f>
        <v>6918</v>
      </c>
      <c r="K31" s="40">
        <f t="shared" si="4"/>
        <v>-1</v>
      </c>
      <c r="L31" s="41">
        <f t="shared" si="5"/>
        <v>1.4599595258745303E-2</v>
      </c>
      <c r="M31" s="41">
        <f t="shared" si="6"/>
        <v>3.7806602985962163E-3</v>
      </c>
      <c r="N31" s="28">
        <f t="shared" si="7"/>
        <v>5.0293999616142938E-3</v>
      </c>
      <c r="O31" s="195">
        <f t="shared" si="8"/>
        <v>-0.12487396630180775</v>
      </c>
      <c r="P31" s="38">
        <f>SUM('1月:12月'!O31)</f>
        <v>3198</v>
      </c>
      <c r="Q31" s="39">
        <f>SUM('1月:12月'!P31)</f>
        <v>3153</v>
      </c>
      <c r="R31" s="40">
        <f t="shared" si="9"/>
        <v>-1</v>
      </c>
      <c r="S31" s="41">
        <f t="shared" si="10"/>
        <v>1.4272121788772598E-2</v>
      </c>
      <c r="T31" s="41">
        <f t="shared" si="11"/>
        <v>3.7740703194978293E-3</v>
      </c>
      <c r="U31" s="83">
        <f t="shared" si="12"/>
        <v>4.8953926173194119E-3</v>
      </c>
    </row>
    <row r="32" spans="1:21" ht="24.75" customHeight="1">
      <c r="A32" s="297"/>
      <c r="B32" s="29" t="s">
        <v>34</v>
      </c>
      <c r="C32" s="42">
        <f>SUM('1月:12月'!C32)</f>
        <v>1810</v>
      </c>
      <c r="D32" s="43">
        <f>SUM('1月:12月'!D32)</f>
        <v>1680</v>
      </c>
      <c r="E32" s="32">
        <f t="shared" si="0"/>
        <v>-1</v>
      </c>
      <c r="F32" s="33">
        <f t="shared" si="1"/>
        <v>7.7380952380952384E-2</v>
      </c>
      <c r="G32" s="33">
        <f t="shared" si="2"/>
        <v>2.5912002267658098E-3</v>
      </c>
      <c r="H32" s="21">
        <f t="shared" si="3"/>
        <v>3.1820411657635102E-3</v>
      </c>
      <c r="I32" s="42">
        <f>SUM('1月:12月'!I32)</f>
        <v>3243</v>
      </c>
      <c r="J32" s="43">
        <f>SUM('1月:12月'!J32)</f>
        <v>3090</v>
      </c>
      <c r="K32" s="32">
        <f t="shared" si="4"/>
        <v>-1</v>
      </c>
      <c r="L32" s="33">
        <f t="shared" si="5"/>
        <v>4.9514563106796118E-2</v>
      </c>
      <c r="M32" s="33">
        <f t="shared" si="6"/>
        <v>1.7467846343279E-3</v>
      </c>
      <c r="N32" s="21">
        <f t="shared" si="7"/>
        <v>2.2464362361069913E-3</v>
      </c>
      <c r="O32" s="194">
        <v>0.2</v>
      </c>
      <c r="P32" s="42">
        <f>SUM('1月:12月'!O32)</f>
        <v>1623</v>
      </c>
      <c r="Q32" s="43">
        <f>SUM('1月:12月'!P32)</f>
        <v>1580</v>
      </c>
      <c r="R32" s="32">
        <f t="shared" si="9"/>
        <v>-1</v>
      </c>
      <c r="S32" s="33">
        <f t="shared" si="10"/>
        <v>2.7215189873417721E-2</v>
      </c>
      <c r="T32" s="33">
        <f t="shared" si="11"/>
        <v>1.9153583891635324E-3</v>
      </c>
      <c r="U32" s="81">
        <f t="shared" si="12"/>
        <v>2.4531304584093469E-3</v>
      </c>
    </row>
    <row r="33" spans="1:21" ht="24.75" customHeight="1">
      <c r="A33" s="297"/>
      <c r="B33" s="29" t="s">
        <v>35</v>
      </c>
      <c r="C33" s="30">
        <f>SUM('1月:12月'!C33)</f>
        <v>7324</v>
      </c>
      <c r="D33" s="31">
        <f>SUM('1月:12月'!D33)</f>
        <v>7487</v>
      </c>
      <c r="E33" s="32">
        <f t="shared" si="0"/>
        <v>-1</v>
      </c>
      <c r="F33" s="33">
        <f t="shared" si="1"/>
        <v>-2.1771069854414318E-2</v>
      </c>
      <c r="G33" s="33">
        <f t="shared" si="2"/>
        <v>1.0485055503222537E-2</v>
      </c>
      <c r="H33" s="21">
        <f t="shared" si="3"/>
        <v>1.418091798099488E-2</v>
      </c>
      <c r="I33" s="30">
        <f>SUM('1月:12月'!I33)</f>
        <v>15019</v>
      </c>
      <c r="J33" s="31">
        <f>SUM('1月:12月'!J33)</f>
        <v>15270</v>
      </c>
      <c r="K33" s="32">
        <f t="shared" si="4"/>
        <v>-1</v>
      </c>
      <c r="L33" s="33">
        <f t="shared" si="5"/>
        <v>-1.6437459070072036E-2</v>
      </c>
      <c r="M33" s="33">
        <f t="shared" si="6"/>
        <v>8.0897189093341749E-3</v>
      </c>
      <c r="N33" s="21">
        <f t="shared" si="7"/>
        <v>1.1101320817266589E-2</v>
      </c>
      <c r="O33" s="194">
        <f t="shared" si="8"/>
        <v>-0.30116019079324141</v>
      </c>
      <c r="P33" s="30">
        <f>SUM('1月:12月'!O33)</f>
        <v>7199</v>
      </c>
      <c r="Q33" s="31">
        <f>SUM('1月:12月'!P33)</f>
        <v>7426</v>
      </c>
      <c r="R33" s="32">
        <f t="shared" si="9"/>
        <v>-1</v>
      </c>
      <c r="S33" s="33">
        <f t="shared" si="10"/>
        <v>-3.0568273633180716E-2</v>
      </c>
      <c r="T33" s="33">
        <f t="shared" si="11"/>
        <v>8.4957886898264137E-3</v>
      </c>
      <c r="U33" s="81">
        <f t="shared" si="12"/>
        <v>1.1529713154523929E-2</v>
      </c>
    </row>
    <row r="34" spans="1:21" ht="24.75" customHeight="1">
      <c r="A34" s="297"/>
      <c r="B34" s="29" t="s">
        <v>36</v>
      </c>
      <c r="C34" s="30">
        <f>SUM('1月:12月'!C34)</f>
        <v>4937</v>
      </c>
      <c r="D34" s="31">
        <f>SUM('1月:12月'!D34)</f>
        <v>5739</v>
      </c>
      <c r="E34" s="32">
        <f t="shared" si="0"/>
        <v>-1</v>
      </c>
      <c r="F34" s="33">
        <f t="shared" si="1"/>
        <v>-0.13974560027879421</v>
      </c>
      <c r="G34" s="33">
        <f t="shared" si="2"/>
        <v>7.0678207290291728E-3</v>
      </c>
      <c r="H34" s="21">
        <f t="shared" si="3"/>
        <v>1.0870079910902847E-2</v>
      </c>
      <c r="I34" s="30">
        <f>SUM('1月:12月'!I34)</f>
        <v>11340</v>
      </c>
      <c r="J34" s="31">
        <f>SUM('1月:12月'!J34)</f>
        <v>12573</v>
      </c>
      <c r="K34" s="32">
        <f>((I34/J34)*$V$56)-100%</f>
        <v>-1</v>
      </c>
      <c r="L34" s="33">
        <f t="shared" si="5"/>
        <v>-9.8067287043664991E-2</v>
      </c>
      <c r="M34" s="33">
        <f t="shared" si="6"/>
        <v>6.1080905807210564E-3</v>
      </c>
      <c r="N34" s="21">
        <f t="shared" si="7"/>
        <v>9.1405963742955346E-3</v>
      </c>
      <c r="O34" s="194">
        <f t="shared" si="8"/>
        <v>-0.30325057935744781</v>
      </c>
      <c r="P34" s="30">
        <f>SUM('1月:12月'!O34)</f>
        <v>5016</v>
      </c>
      <c r="Q34" s="31">
        <f>SUM('1月:12月'!P34)</f>
        <v>5975</v>
      </c>
      <c r="R34" s="32">
        <f t="shared" si="9"/>
        <v>-1</v>
      </c>
      <c r="S34" s="33">
        <f t="shared" si="10"/>
        <v>-0.16050209205020921</v>
      </c>
      <c r="T34" s="33">
        <f t="shared" si="11"/>
        <v>5.9195549476551319E-3</v>
      </c>
      <c r="U34" s="81">
        <f t="shared" si="12"/>
        <v>9.2768699297442071E-3</v>
      </c>
    </row>
    <row r="35" spans="1:21" ht="24.75" customHeight="1">
      <c r="A35" s="297"/>
      <c r="B35" s="29" t="s">
        <v>37</v>
      </c>
      <c r="C35" s="30">
        <f>SUM('1月:12月'!C35)</f>
        <v>5470</v>
      </c>
      <c r="D35" s="31">
        <f>SUM('1月:12月'!D35)</f>
        <v>6305</v>
      </c>
      <c r="E35" s="32">
        <f t="shared" si="0"/>
        <v>-1</v>
      </c>
      <c r="F35" s="33">
        <f t="shared" si="1"/>
        <v>-0.13243457573354481</v>
      </c>
      <c r="G35" s="33">
        <f t="shared" si="2"/>
        <v>7.8308647737066195E-3</v>
      </c>
      <c r="H35" s="21">
        <f t="shared" si="3"/>
        <v>1.1942124732225553E-2</v>
      </c>
      <c r="I35" s="30">
        <f>SUM('1月:12月'!I35)</f>
        <v>11778</v>
      </c>
      <c r="J35" s="31">
        <f>SUM('1月:12月'!J35)</f>
        <v>12923</v>
      </c>
      <c r="K35" s="32">
        <f t="shared" si="4"/>
        <v>-1</v>
      </c>
      <c r="L35" s="33">
        <f t="shared" si="5"/>
        <v>-8.8601717867368257E-2</v>
      </c>
      <c r="M35" s="33">
        <f t="shared" si="6"/>
        <v>6.34401153965896E-3</v>
      </c>
      <c r="N35" s="21">
        <f t="shared" si="7"/>
        <v>9.3950470806506963E-3</v>
      </c>
      <c r="O35" s="194">
        <f t="shared" si="8"/>
        <v>-0.30510355409917361</v>
      </c>
      <c r="P35" s="30">
        <f>SUM('1月:12月'!O35)</f>
        <v>5459</v>
      </c>
      <c r="Q35" s="31">
        <f>SUM('1月:12月'!P35)</f>
        <v>6111</v>
      </c>
      <c r="R35" s="32">
        <f t="shared" si="9"/>
        <v>-1</v>
      </c>
      <c r="S35" s="33">
        <f t="shared" si="10"/>
        <v>-0.10669284896089019</v>
      </c>
      <c r="T35" s="33">
        <f t="shared" si="11"/>
        <v>6.44235455726662E-3</v>
      </c>
      <c r="U35" s="81">
        <f t="shared" si="12"/>
        <v>9.488025462873112E-3</v>
      </c>
    </row>
    <row r="36" spans="1:21" ht="24.75" customHeight="1">
      <c r="A36" s="297"/>
      <c r="B36" s="29" t="s">
        <v>38</v>
      </c>
      <c r="C36" s="30">
        <f>SUM('1月:12月'!C36)</f>
        <v>14982</v>
      </c>
      <c r="D36" s="31">
        <f>SUM('1月:12月'!D36)</f>
        <v>16498</v>
      </c>
      <c r="E36" s="32">
        <f t="shared" si="0"/>
        <v>-1</v>
      </c>
      <c r="F36" s="33">
        <f t="shared" si="1"/>
        <v>-9.1889926051642618E-2</v>
      </c>
      <c r="G36" s="33">
        <f t="shared" si="2"/>
        <v>2.1448266186411803E-2</v>
      </c>
      <c r="H36" s="21">
        <f t="shared" si="3"/>
        <v>3.124840187664666E-2</v>
      </c>
      <c r="I36" s="30">
        <f>SUM('1月:12月'!I36)</f>
        <v>41602</v>
      </c>
      <c r="J36" s="31">
        <f>SUM('1月:12月'!J36)</f>
        <v>43494</v>
      </c>
      <c r="K36" s="32">
        <f t="shared" si="4"/>
        <v>-1</v>
      </c>
      <c r="L36" s="33">
        <f t="shared" si="5"/>
        <v>-4.350025290844714E-2</v>
      </c>
      <c r="M36" s="33">
        <f t="shared" si="6"/>
        <v>2.2408182040490068E-2</v>
      </c>
      <c r="N36" s="21">
        <f t="shared" si="7"/>
        <v>3.1620225777746758E-2</v>
      </c>
      <c r="O36" s="194">
        <v>0.8</v>
      </c>
      <c r="P36" s="30">
        <f>SUM('1月:12月'!O36)</f>
        <v>18255</v>
      </c>
      <c r="Q36" s="31">
        <f>SUM('1月:12月'!P36)</f>
        <v>19652</v>
      </c>
      <c r="R36" s="32">
        <f t="shared" si="9"/>
        <v>-1</v>
      </c>
      <c r="S36" s="33">
        <f t="shared" si="10"/>
        <v>-7.1086912273559941E-2</v>
      </c>
      <c r="T36" s="33">
        <f t="shared" si="11"/>
        <v>2.1543356373493704E-2</v>
      </c>
      <c r="U36" s="81">
        <f t="shared" si="12"/>
        <v>3.0511974537126889E-2</v>
      </c>
    </row>
    <row r="37" spans="1:21" ht="24.75" customHeight="1">
      <c r="A37" s="297"/>
      <c r="B37" s="18" t="s">
        <v>39</v>
      </c>
      <c r="C37" s="30">
        <f>SUM('1月:12月'!C37)</f>
        <v>7852</v>
      </c>
      <c r="D37" s="31">
        <f>SUM('1月:12月'!D37)</f>
        <v>4799</v>
      </c>
      <c r="E37" s="32">
        <f t="shared" si="0"/>
        <v>-1</v>
      </c>
      <c r="F37" s="33">
        <f t="shared" si="1"/>
        <v>0.63617420295894977</v>
      </c>
      <c r="G37" s="33">
        <f t="shared" si="2"/>
        <v>1.1240941536223834E-2</v>
      </c>
      <c r="H37" s="21">
        <f t="shared" si="3"/>
        <v>9.0896521157732644E-3</v>
      </c>
      <c r="I37" s="30">
        <f>SUM('1月:12月'!I37)</f>
        <v>22443</v>
      </c>
      <c r="J37" s="31">
        <f>SUM('1月:12月'!J37)</f>
        <v>12590</v>
      </c>
      <c r="K37" s="32">
        <f t="shared" si="4"/>
        <v>-1</v>
      </c>
      <c r="L37" s="33">
        <f t="shared" si="5"/>
        <v>0.78260524225575856</v>
      </c>
      <c r="M37" s="33">
        <f t="shared" si="6"/>
        <v>1.2088525300099E-2</v>
      </c>
      <c r="N37" s="21">
        <f t="shared" si="7"/>
        <v>9.1529554086042138E-3</v>
      </c>
      <c r="O37" s="194">
        <f t="shared" si="8"/>
        <v>0.2935569891494787</v>
      </c>
      <c r="P37" s="30">
        <f>SUM('1月:12月'!O37)</f>
        <v>10238</v>
      </c>
      <c r="Q37" s="31">
        <f>SUM('1月:12月'!P37)</f>
        <v>6030</v>
      </c>
      <c r="R37" s="32">
        <f t="shared" si="9"/>
        <v>-1</v>
      </c>
      <c r="S37" s="33">
        <f t="shared" si="10"/>
        <v>0.69784411276948588</v>
      </c>
      <c r="T37" s="33">
        <f t="shared" si="11"/>
        <v>1.20822176144524E-2</v>
      </c>
      <c r="U37" s="81">
        <f t="shared" si="12"/>
        <v>9.3622637115242796E-3</v>
      </c>
    </row>
    <row r="38" spans="1:21" ht="24.75" customHeight="1" thickBot="1">
      <c r="A38" s="297"/>
      <c r="B38" s="18" t="s">
        <v>12</v>
      </c>
      <c r="C38" s="34">
        <f>SUM('1月:12月'!C38)</f>
        <v>4291</v>
      </c>
      <c r="D38" s="35">
        <f>SUM('1月:12月'!D38)</f>
        <v>2452</v>
      </c>
      <c r="E38" s="44">
        <f t="shared" si="0"/>
        <v>-1</v>
      </c>
      <c r="F38" s="45">
        <f t="shared" si="1"/>
        <v>0.75</v>
      </c>
      <c r="G38" s="45">
        <f t="shared" si="2"/>
        <v>6.1430056204707685E-3</v>
      </c>
      <c r="H38" s="21">
        <f t="shared" si="3"/>
        <v>4.6442648443167419E-3</v>
      </c>
      <c r="I38" s="34">
        <f>SUM('1月:12月'!I38)</f>
        <v>9082</v>
      </c>
      <c r="J38" s="35">
        <f>SUM('1月:12月'!J38)</f>
        <v>5884</v>
      </c>
      <c r="K38" s="44">
        <f t="shared" si="4"/>
        <v>-1</v>
      </c>
      <c r="L38" s="45">
        <f t="shared" si="5"/>
        <v>0.54350781781101287</v>
      </c>
      <c r="M38" s="45">
        <f t="shared" si="6"/>
        <v>4.8918587878402676E-3</v>
      </c>
      <c r="N38" s="21">
        <f t="shared" si="7"/>
        <v>4.2776798748393324E-3</v>
      </c>
      <c r="O38" s="192">
        <f t="shared" si="8"/>
        <v>6.1417891300093522E-2</v>
      </c>
      <c r="P38" s="34">
        <f>SUM('1月:12月'!O38)</f>
        <v>4538</v>
      </c>
      <c r="Q38" s="35">
        <f>SUM('1月:12月'!P38)</f>
        <v>2885</v>
      </c>
      <c r="R38" s="44">
        <f t="shared" si="9"/>
        <v>-1</v>
      </c>
      <c r="S38" s="45">
        <f t="shared" si="10"/>
        <v>0.57296360485268627</v>
      </c>
      <c r="T38" s="45">
        <f t="shared" si="11"/>
        <v>5.3554506284806593E-3</v>
      </c>
      <c r="U38" s="81">
        <f t="shared" si="12"/>
        <v>4.4792920079183328E-3</v>
      </c>
    </row>
    <row r="39" spans="1:21" ht="24.75" customHeight="1" thickTop="1" thickBot="1">
      <c r="A39" s="298"/>
      <c r="B39" s="22" t="s">
        <v>40</v>
      </c>
      <c r="C39" s="23">
        <f>SUM('1月:12月'!C39)</f>
        <v>49250</v>
      </c>
      <c r="D39" s="24">
        <f>SUM('1月:12月'!D39)</f>
        <v>47798</v>
      </c>
      <c r="E39" s="25">
        <f t="shared" si="0"/>
        <v>-1</v>
      </c>
      <c r="F39" s="26">
        <f t="shared" si="1"/>
        <v>3.037784007699067E-2</v>
      </c>
      <c r="G39" s="26">
        <f t="shared" si="2"/>
        <v>7.0506415010064161E-2</v>
      </c>
      <c r="H39" s="26">
        <f t="shared" si="3"/>
        <v>9.0532859310216818E-2</v>
      </c>
      <c r="I39" s="23">
        <f>SUM('1月:12月'!I39)</f>
        <v>121526</v>
      </c>
      <c r="J39" s="24">
        <f>SUM('1月:12月'!J39)</f>
        <v>112742</v>
      </c>
      <c r="K39" s="25">
        <f t="shared" si="4"/>
        <v>-1</v>
      </c>
      <c r="L39" s="26">
        <f t="shared" si="5"/>
        <v>7.7912401766865938E-2</v>
      </c>
      <c r="M39" s="26">
        <f t="shared" si="6"/>
        <v>6.5457832091067647E-2</v>
      </c>
      <c r="N39" s="26">
        <f t="shared" si="7"/>
        <v>8.1963661531124415E-2</v>
      </c>
      <c r="O39" s="193">
        <v>2</v>
      </c>
      <c r="P39" s="23">
        <f>SUM('1月:12月'!O39)</f>
        <v>55526</v>
      </c>
      <c r="Q39" s="24">
        <f>SUM('1月:12月'!P39)</f>
        <v>52812</v>
      </c>
      <c r="R39" s="25">
        <f t="shared" si="9"/>
        <v>-1</v>
      </c>
      <c r="S39" s="26">
        <f t="shared" si="10"/>
        <v>5.1389835643414372E-2</v>
      </c>
      <c r="T39" s="26">
        <f t="shared" si="11"/>
        <v>6.5528151519836292E-2</v>
      </c>
      <c r="U39" s="82">
        <f t="shared" si="12"/>
        <v>8.1996661879439506E-2</v>
      </c>
    </row>
    <row r="40" spans="1:21" ht="24.75" customHeight="1" thickTop="1">
      <c r="A40" s="299" t="s">
        <v>41</v>
      </c>
      <c r="B40" s="27" t="s">
        <v>42</v>
      </c>
      <c r="C40" s="38">
        <f>SUM('1月:12月'!C40)</f>
        <v>9574</v>
      </c>
      <c r="D40" s="39">
        <f>SUM('1月:12月'!D40)</f>
        <v>8335</v>
      </c>
      <c r="E40" s="40">
        <f t="shared" si="0"/>
        <v>-1</v>
      </c>
      <c r="F40" s="41">
        <f t="shared" si="1"/>
        <v>0.1486502699460108</v>
      </c>
      <c r="G40" s="41">
        <f t="shared" si="2"/>
        <v>1.3706160757489427E-2</v>
      </c>
      <c r="H40" s="28">
        <f t="shared" si="3"/>
        <v>1.5787091140856462E-2</v>
      </c>
      <c r="I40" s="38">
        <f>SUM('1月:12月'!I40)</f>
        <v>24587</v>
      </c>
      <c r="J40" s="39">
        <f>SUM('1月:12月'!J40)</f>
        <v>21313</v>
      </c>
      <c r="K40" s="40">
        <f t="shared" si="4"/>
        <v>-1</v>
      </c>
      <c r="L40" s="41">
        <f t="shared" si="5"/>
        <v>0.15361516445361986</v>
      </c>
      <c r="M40" s="41">
        <f t="shared" si="6"/>
        <v>1.3243353007776773E-2</v>
      </c>
      <c r="N40" s="28">
        <f t="shared" si="7"/>
        <v>1.549459401299298E-2</v>
      </c>
      <c r="O40" s="195">
        <v>-0.3</v>
      </c>
      <c r="P40" s="38">
        <f>SUM('1月:12月'!O40)</f>
        <v>12570</v>
      </c>
      <c r="Q40" s="39">
        <f>SUM('1月:12月'!P40)</f>
        <v>11119</v>
      </c>
      <c r="R40" s="40">
        <f t="shared" si="9"/>
        <v>-1</v>
      </c>
      <c r="S40" s="41">
        <f t="shared" si="10"/>
        <v>0.13049734688371256</v>
      </c>
      <c r="T40" s="41">
        <f t="shared" si="11"/>
        <v>1.4834291405906102E-2</v>
      </c>
      <c r="U40" s="83">
        <f t="shared" si="12"/>
        <v>1.7263517447502232E-2</v>
      </c>
    </row>
    <row r="41" spans="1:21" ht="24.75" customHeight="1">
      <c r="A41" s="297"/>
      <c r="B41" s="29" t="s">
        <v>43</v>
      </c>
      <c r="C41" s="42">
        <f>SUM('1月:12月'!C41)</f>
        <v>430</v>
      </c>
      <c r="D41" s="43">
        <f>SUM('1月:12月'!D41)</f>
        <v>299</v>
      </c>
      <c r="E41" s="36">
        <v>-1</v>
      </c>
      <c r="F41" s="37">
        <v>-1</v>
      </c>
      <c r="G41" s="33">
        <f t="shared" ref="G41" si="13">C41/$C$53</f>
        <v>6.1558900414878358E-4</v>
      </c>
      <c r="H41" s="21">
        <f t="shared" si="3"/>
        <v>5.6632756462100559E-4</v>
      </c>
      <c r="I41" s="42">
        <f>SUM('1月:12月'!I41)</f>
        <v>1101</v>
      </c>
      <c r="J41" s="43">
        <f>SUM('1月:12月'!J41)</f>
        <v>843</v>
      </c>
      <c r="K41" s="36">
        <f t="shared" si="4"/>
        <v>-1</v>
      </c>
      <c r="L41" s="37">
        <f t="shared" si="5"/>
        <v>0.30604982206405695</v>
      </c>
      <c r="M41" s="33">
        <f t="shared" si="6"/>
        <v>5.9303419130281158E-4</v>
      </c>
      <c r="N41" s="21">
        <f t="shared" si="7"/>
        <v>6.1286270130685887E-4</v>
      </c>
      <c r="O41" s="194">
        <v>0.2</v>
      </c>
      <c r="P41" s="42">
        <f>SUM('1月:12月'!O41)</f>
        <v>454</v>
      </c>
      <c r="Q41" s="43">
        <f>SUM('1月:12月'!P41)</f>
        <v>292</v>
      </c>
      <c r="R41" s="36">
        <f t="shared" si="9"/>
        <v>-1</v>
      </c>
      <c r="S41" s="37">
        <f t="shared" si="10"/>
        <v>0.5547945205479452</v>
      </c>
      <c r="T41" s="33">
        <f t="shared" si="11"/>
        <v>5.3578108975985443E-4</v>
      </c>
      <c r="U41" s="81">
        <f t="shared" si="12"/>
        <v>4.5336335054147419E-4</v>
      </c>
    </row>
    <row r="42" spans="1:21" ht="24.75" customHeight="1">
      <c r="A42" s="297"/>
      <c r="B42" s="46" t="s">
        <v>44</v>
      </c>
      <c r="C42" s="30">
        <f>SUM('1月:12月'!C42)</f>
        <v>2735</v>
      </c>
      <c r="D42" s="31">
        <f>SUM('1月:12月'!D42)</f>
        <v>1434</v>
      </c>
      <c r="E42" s="36">
        <f t="shared" si="0"/>
        <v>-1</v>
      </c>
      <c r="F42" s="37">
        <f t="shared" si="1"/>
        <v>0.90725244072524402</v>
      </c>
      <c r="G42" s="33">
        <f t="shared" si="2"/>
        <v>3.9154323868533097E-3</v>
      </c>
      <c r="H42" s="21">
        <f t="shared" si="3"/>
        <v>2.7160994236338533E-3</v>
      </c>
      <c r="I42" s="30">
        <f>SUM('1月:12月'!I42)</f>
        <v>6803</v>
      </c>
      <c r="J42" s="31">
        <f>SUM('1月:12月'!J42)</f>
        <v>4124</v>
      </c>
      <c r="K42" s="36">
        <f t="shared" si="4"/>
        <v>-1</v>
      </c>
      <c r="L42" s="37">
        <f t="shared" si="5"/>
        <v>0.64961202715809896</v>
      </c>
      <c r="M42" s="33">
        <f t="shared" si="6"/>
        <v>3.6643157161062915E-3</v>
      </c>
      <c r="N42" s="21">
        <f t="shared" si="7"/>
        <v>2.9981563228819522E-3</v>
      </c>
      <c r="O42" s="194">
        <f t="shared" si="8"/>
        <v>6.6615939322433926E-2</v>
      </c>
      <c r="P42" s="30">
        <f>SUM('1月:12月'!O42)</f>
        <v>2796</v>
      </c>
      <c r="Q42" s="31">
        <f>SUM('1月:12月'!P42)</f>
        <v>1614</v>
      </c>
      <c r="R42" s="36">
        <f t="shared" si="9"/>
        <v>-1</v>
      </c>
      <c r="S42" s="37">
        <f t="shared" si="10"/>
        <v>0.73234200743494426</v>
      </c>
      <c r="T42" s="33">
        <f t="shared" si="11"/>
        <v>3.2996562268029802E-3</v>
      </c>
      <c r="U42" s="81">
        <f t="shared" si="12"/>
        <v>2.5059193416915732E-3</v>
      </c>
    </row>
    <row r="43" spans="1:21" ht="24.75" customHeight="1">
      <c r="A43" s="297"/>
      <c r="B43" s="29" t="s">
        <v>45</v>
      </c>
      <c r="C43" s="30">
        <f>SUM('1月:12月'!C43)</f>
        <v>1610</v>
      </c>
      <c r="D43" s="31">
        <f>SUM('1月:12月'!D43)</f>
        <v>666</v>
      </c>
      <c r="E43" s="32">
        <f t="shared" si="0"/>
        <v>-1</v>
      </c>
      <c r="F43" s="33">
        <f t="shared" si="1"/>
        <v>1.4174174174174174</v>
      </c>
      <c r="G43" s="33">
        <f t="shared" si="2"/>
        <v>2.304879759719864E-3</v>
      </c>
      <c r="H43" s="21">
        <f t="shared" si="3"/>
        <v>1.2614520335705343E-3</v>
      </c>
      <c r="I43" s="30">
        <f>SUM('1月:12月'!I43)</f>
        <v>4435</v>
      </c>
      <c r="J43" s="31">
        <f>SUM('1月:12月'!J43)</f>
        <v>1787</v>
      </c>
      <c r="K43" s="32">
        <f t="shared" si="4"/>
        <v>-1</v>
      </c>
      <c r="L43" s="33">
        <f t="shared" si="5"/>
        <v>1.4818130945719081</v>
      </c>
      <c r="M43" s="33">
        <f t="shared" si="6"/>
        <v>2.3888343673278559E-3</v>
      </c>
      <c r="N43" s="21">
        <f t="shared" si="7"/>
        <v>1.2991526064476354E-3</v>
      </c>
      <c r="O43" s="194">
        <f t="shared" si="8"/>
        <v>0.10896817608802205</v>
      </c>
      <c r="P43" s="30">
        <f>SUM('1月:12月'!O43)</f>
        <v>1476</v>
      </c>
      <c r="Q43" s="31">
        <f>SUM('1月:12月'!P43)</f>
        <v>834</v>
      </c>
      <c r="R43" s="32">
        <f t="shared" si="9"/>
        <v>-1</v>
      </c>
      <c r="S43" s="33">
        <f t="shared" si="10"/>
        <v>0.76978417266187049</v>
      </c>
      <c r="T43" s="33">
        <f t="shared" si="11"/>
        <v>1.741878608998998E-3</v>
      </c>
      <c r="U43" s="81">
        <f t="shared" si="12"/>
        <v>1.2948802546287311E-3</v>
      </c>
    </row>
    <row r="44" spans="1:21" ht="24.75" customHeight="1">
      <c r="A44" s="297"/>
      <c r="B44" s="29" t="s">
        <v>46</v>
      </c>
      <c r="C44" s="30">
        <f>SUM('1月:12月'!C44)</f>
        <v>2248</v>
      </c>
      <c r="D44" s="31">
        <f>SUM('1月:12月'!D44)</f>
        <v>1059</v>
      </c>
      <c r="E44" s="32">
        <f t="shared" si="0"/>
        <v>-1</v>
      </c>
      <c r="F44" s="33">
        <f t="shared" si="1"/>
        <v>1.1227573182247403</v>
      </c>
      <c r="G44" s="33">
        <f t="shared" si="2"/>
        <v>3.2182420495964312E-3</v>
      </c>
      <c r="H44" s="21">
        <f t="shared" si="3"/>
        <v>2.0058223777044983E-3</v>
      </c>
      <c r="I44" s="30">
        <f>SUM('1月:12月'!I44)</f>
        <v>5776</v>
      </c>
      <c r="J44" s="31">
        <f>SUM('1月:12月'!J44)</f>
        <v>2614</v>
      </c>
      <c r="K44" s="32">
        <f t="shared" si="4"/>
        <v>-1</v>
      </c>
      <c r="L44" s="33">
        <f t="shared" si="5"/>
        <v>1.2096403978576893</v>
      </c>
      <c r="M44" s="33">
        <f t="shared" si="6"/>
        <v>3.1111403169528061E-3</v>
      </c>
      <c r="N44" s="21">
        <f t="shared" si="7"/>
        <v>1.9003832754639727E-3</v>
      </c>
      <c r="O44" s="194">
        <f t="shared" si="8"/>
        <v>0.12107570414888334</v>
      </c>
      <c r="P44" s="30">
        <f>SUM('1月:12月'!O44)</f>
        <v>3061</v>
      </c>
      <c r="Q44" s="31">
        <f>SUM('1月:12月'!P44)</f>
        <v>1478</v>
      </c>
      <c r="R44" s="32">
        <f t="shared" si="9"/>
        <v>-1</v>
      </c>
      <c r="S44" s="33">
        <f t="shared" si="10"/>
        <v>1.0710419485791611</v>
      </c>
      <c r="T44" s="33">
        <f t="shared" si="11"/>
        <v>3.6123918849227188E-3</v>
      </c>
      <c r="U44" s="81">
        <f t="shared" si="12"/>
        <v>2.2947638085626674E-3</v>
      </c>
    </row>
    <row r="45" spans="1:21" ht="24.75" customHeight="1" thickBot="1">
      <c r="A45" s="297"/>
      <c r="B45" s="47" t="s">
        <v>12</v>
      </c>
      <c r="C45" s="34">
        <f>SUM('1月:12月'!C45)</f>
        <v>1848</v>
      </c>
      <c r="D45" s="35">
        <f>SUM('1月:12月'!D45)</f>
        <v>1884</v>
      </c>
      <c r="E45" s="44">
        <f t="shared" si="0"/>
        <v>-1</v>
      </c>
      <c r="F45" s="45">
        <f t="shared" si="1"/>
        <v>-1.9108280254777069E-2</v>
      </c>
      <c r="G45" s="45">
        <f t="shared" si="2"/>
        <v>2.6456011155045396E-3</v>
      </c>
      <c r="H45" s="21">
        <f t="shared" si="3"/>
        <v>3.5684318787490791E-3</v>
      </c>
      <c r="I45" s="34">
        <f>SUM('1月:12月'!I45)</f>
        <v>5493</v>
      </c>
      <c r="J45" s="35">
        <f>SUM('1月:12月'!J45)</f>
        <v>5004</v>
      </c>
      <c r="K45" s="44">
        <f t="shared" si="4"/>
        <v>-1</v>
      </c>
      <c r="L45" s="45">
        <f t="shared" si="5"/>
        <v>9.772182254196643E-2</v>
      </c>
      <c r="M45" s="45">
        <f t="shared" si="6"/>
        <v>2.9587073685979509E-3</v>
      </c>
      <c r="N45" s="21">
        <f t="shared" si="7"/>
        <v>3.6379180988606423E-3</v>
      </c>
      <c r="O45" s="192">
        <f t="shared" si="8"/>
        <v>-6.7921073026269138E-2</v>
      </c>
      <c r="P45" s="34">
        <f>SUM('1月:12月'!O45)</f>
        <v>2848</v>
      </c>
      <c r="Q45" s="35">
        <f>SUM('1月:12月'!P45)</f>
        <v>2813</v>
      </c>
      <c r="R45" s="44">
        <f t="shared" si="9"/>
        <v>-1</v>
      </c>
      <c r="S45" s="45">
        <f t="shared" si="10"/>
        <v>1.2442232492001421E-2</v>
      </c>
      <c r="T45" s="45">
        <f t="shared" si="11"/>
        <v>3.3610232238679852E-3</v>
      </c>
      <c r="U45" s="81">
        <f t="shared" si="12"/>
        <v>4.3675037844971469E-3</v>
      </c>
    </row>
    <row r="46" spans="1:21" ht="24.75" customHeight="1" thickTop="1" thickBot="1">
      <c r="A46" s="298"/>
      <c r="B46" s="22" t="s">
        <v>47</v>
      </c>
      <c r="C46" s="23">
        <f>SUM('1月:12月'!C46)</f>
        <v>18445</v>
      </c>
      <c r="D46" s="24">
        <f>SUM('1月:12月'!D46)</f>
        <v>13677</v>
      </c>
      <c r="E46" s="25">
        <f t="shared" si="0"/>
        <v>-1</v>
      </c>
      <c r="F46" s="26">
        <f t="shared" si="1"/>
        <v>0.34861446223587045</v>
      </c>
      <c r="G46" s="26">
        <f t="shared" si="2"/>
        <v>2.6405905073312357E-2</v>
      </c>
      <c r="H46" s="26">
        <f t="shared" si="3"/>
        <v>2.5905224419135432E-2</v>
      </c>
      <c r="I46" s="23">
        <f>SUM('1月:12月'!I46)</f>
        <v>48195</v>
      </c>
      <c r="J46" s="24">
        <f>SUM('1月:12月'!J46)</f>
        <v>35685</v>
      </c>
      <c r="K46" s="25">
        <f t="shared" si="4"/>
        <v>-1</v>
      </c>
      <c r="L46" s="26">
        <f t="shared" si="5"/>
        <v>0.35056746532156369</v>
      </c>
      <c r="M46" s="26">
        <f t="shared" si="6"/>
        <v>2.5959384968064488E-2</v>
      </c>
      <c r="N46" s="26">
        <f t="shared" si="7"/>
        <v>2.5943067017954041E-2</v>
      </c>
      <c r="O46" s="193">
        <f t="shared" si="8"/>
        <v>1.6317950110446983E-3</v>
      </c>
      <c r="P46" s="23">
        <f>SUM('1月:12月'!O46)</f>
        <v>23205</v>
      </c>
      <c r="Q46" s="24">
        <f>SUM('1月:12月'!P46)</f>
        <v>18150</v>
      </c>
      <c r="R46" s="25">
        <f t="shared" si="9"/>
        <v>-1</v>
      </c>
      <c r="S46" s="26">
        <f t="shared" si="10"/>
        <v>0.2785123966942149</v>
      </c>
      <c r="T46" s="26">
        <f t="shared" si="11"/>
        <v>2.7385022440258637E-2</v>
      </c>
      <c r="U46" s="82">
        <f t="shared" si="12"/>
        <v>2.8179947987423824E-2</v>
      </c>
    </row>
    <row r="47" spans="1:21" ht="24.75" customHeight="1" thickTop="1">
      <c r="A47" s="299" t="s">
        <v>48</v>
      </c>
      <c r="B47" s="27" t="s">
        <v>49</v>
      </c>
      <c r="C47" s="38">
        <f>SUM('1月:12月'!C47)</f>
        <v>26403</v>
      </c>
      <c r="D47" s="39">
        <f>SUM('1月:12月'!D47)</f>
        <v>19286</v>
      </c>
      <c r="E47" s="40">
        <f t="shared" si="0"/>
        <v>-1</v>
      </c>
      <c r="F47" s="41">
        <f t="shared" si="1"/>
        <v>0.36902416260499843</v>
      </c>
      <c r="G47" s="41">
        <f t="shared" si="2"/>
        <v>3.7798596457070538E-2</v>
      </c>
      <c r="H47" s="41">
        <f t="shared" si="3"/>
        <v>3.65290749541161E-2</v>
      </c>
      <c r="I47" s="38">
        <f>SUM('1月:12月'!I47)</f>
        <v>85216</v>
      </c>
      <c r="J47" s="39">
        <f>SUM('1月:12月'!J47)</f>
        <v>60305</v>
      </c>
      <c r="K47" s="40">
        <f t="shared" si="4"/>
        <v>-1</v>
      </c>
      <c r="L47" s="41">
        <f t="shared" si="5"/>
        <v>0.41308349224774066</v>
      </c>
      <c r="M47" s="41">
        <f t="shared" si="6"/>
        <v>4.5900092321580738E-2</v>
      </c>
      <c r="N47" s="41">
        <f t="shared" si="7"/>
        <v>4.3841856704994214E-2</v>
      </c>
      <c r="O47" s="195">
        <f t="shared" si="8"/>
        <v>0.20582356165865234</v>
      </c>
      <c r="P47" s="38">
        <f>SUM('1月:12月'!O47)</f>
        <v>41289</v>
      </c>
      <c r="Q47" s="39">
        <f>SUM('1月:12月'!P47)</f>
        <v>29689</v>
      </c>
      <c r="R47" s="40">
        <f t="shared" si="9"/>
        <v>-1</v>
      </c>
      <c r="S47" s="41">
        <f t="shared" si="10"/>
        <v>0.39071710060965342</v>
      </c>
      <c r="T47" s="41">
        <f t="shared" si="11"/>
        <v>4.8726575804173194E-2</v>
      </c>
      <c r="U47" s="85">
        <f t="shared" si="12"/>
        <v>4.6095563404882973E-2</v>
      </c>
    </row>
    <row r="48" spans="1:21" ht="24.75" customHeight="1">
      <c r="A48" s="297"/>
      <c r="B48" s="47" t="s">
        <v>50</v>
      </c>
      <c r="C48" s="42">
        <f>SUM('1月:12月'!C48)</f>
        <v>2356</v>
      </c>
      <c r="D48" s="43">
        <f>SUM('1月:12月'!D48)</f>
        <v>1927</v>
      </c>
      <c r="E48" s="32">
        <f t="shared" si="0"/>
        <v>-1</v>
      </c>
      <c r="F48" s="37">
        <f t="shared" si="1"/>
        <v>0.22262584327970938</v>
      </c>
      <c r="G48" s="37">
        <f t="shared" si="2"/>
        <v>3.372855101801242E-3</v>
      </c>
      <c r="H48" s="28">
        <f t="shared" si="3"/>
        <v>3.6498769800156448E-3</v>
      </c>
      <c r="I48" s="42">
        <f>SUM('1月:12月'!I48)</f>
        <v>8360</v>
      </c>
      <c r="J48" s="43">
        <f>SUM('1月:12月'!J48)</f>
        <v>6252</v>
      </c>
      <c r="K48" s="32">
        <f t="shared" si="4"/>
        <v>-1</v>
      </c>
      <c r="L48" s="37">
        <f t="shared" si="5"/>
        <v>0.33717210492642352</v>
      </c>
      <c r="M48" s="37">
        <f t="shared" si="6"/>
        <v>4.5029662482211665E-3</v>
      </c>
      <c r="N48" s="28">
        <f t="shared" si="7"/>
        <v>4.5452166175213304E-3</v>
      </c>
      <c r="O48" s="194">
        <f t="shared" si="8"/>
        <v>-4.2250369300163987E-3</v>
      </c>
      <c r="P48" s="42">
        <f>SUM('1月:12月'!O48)</f>
        <v>4083</v>
      </c>
      <c r="Q48" s="43">
        <f>SUM('1月:12月'!P48)</f>
        <v>2952</v>
      </c>
      <c r="R48" s="32">
        <f t="shared" si="9"/>
        <v>-1</v>
      </c>
      <c r="S48" s="37">
        <f t="shared" si="10"/>
        <v>0.383130081300813</v>
      </c>
      <c r="T48" s="37">
        <f t="shared" si="11"/>
        <v>4.8184894041618624E-3</v>
      </c>
      <c r="U48" s="83">
        <f t="shared" si="12"/>
        <v>4.5833171602686022E-3</v>
      </c>
    </row>
    <row r="49" spans="1:25" ht="24.75" customHeight="1" thickBot="1">
      <c r="A49" s="297"/>
      <c r="B49" s="18" t="s">
        <v>12</v>
      </c>
      <c r="C49" s="34">
        <f>SUM('1月:12月'!C49)</f>
        <v>133</v>
      </c>
      <c r="D49" s="35">
        <f>SUM('1月:12月'!D49)</f>
        <v>198</v>
      </c>
      <c r="E49" s="32">
        <f t="shared" si="0"/>
        <v>-1</v>
      </c>
      <c r="F49" s="21">
        <f t="shared" si="1"/>
        <v>-0.32828282828282829</v>
      </c>
      <c r="G49" s="45">
        <f t="shared" si="2"/>
        <v>1.9040311058555399E-4</v>
      </c>
      <c r="H49" s="21">
        <f t="shared" si="3"/>
        <v>3.7502628025069937E-4</v>
      </c>
      <c r="I49" s="34">
        <f>SUM('1月:12月'!I49)</f>
        <v>330</v>
      </c>
      <c r="J49" s="35">
        <f>SUM('1月:12月'!J49)</f>
        <v>420</v>
      </c>
      <c r="K49" s="32">
        <f t="shared" si="4"/>
        <v>-1</v>
      </c>
      <c r="L49" s="21">
        <f t="shared" si="5"/>
        <v>-0.21428571428571427</v>
      </c>
      <c r="M49" s="45">
        <f t="shared" si="6"/>
        <v>1.7774866769294079E-4</v>
      </c>
      <c r="N49" s="21">
        <f t="shared" si="7"/>
        <v>3.05340847626193E-4</v>
      </c>
      <c r="O49" s="192">
        <f t="shared" si="8"/>
        <v>-1.275921799332522E-2</v>
      </c>
      <c r="P49" s="34">
        <f>SUM('1月:12月'!O49)</f>
        <v>202</v>
      </c>
      <c r="Q49" s="35">
        <f>SUM('1月:12月'!P49)</f>
        <v>223</v>
      </c>
      <c r="R49" s="32">
        <f t="shared" si="9"/>
        <v>-1</v>
      </c>
      <c r="S49" s="21">
        <f t="shared" si="10"/>
        <v>-9.417040358744394E-2</v>
      </c>
      <c r="T49" s="45">
        <f t="shared" si="11"/>
        <v>2.3838718090636693E-4</v>
      </c>
      <c r="U49" s="81">
        <f t="shared" si="12"/>
        <v>3.462329697628382E-4</v>
      </c>
    </row>
    <row r="50" spans="1:25" ht="24.75" customHeight="1" thickTop="1" thickBot="1">
      <c r="A50" s="298"/>
      <c r="B50" s="22" t="s">
        <v>51</v>
      </c>
      <c r="C50" s="23">
        <f>SUM('1月:12月'!C50)</f>
        <v>28892</v>
      </c>
      <c r="D50" s="24">
        <f>SUM('1月:12月'!D50)</f>
        <v>21411</v>
      </c>
      <c r="E50" s="25">
        <f t="shared" si="0"/>
        <v>-1</v>
      </c>
      <c r="F50" s="26">
        <f t="shared" si="1"/>
        <v>0.3493998412031199</v>
      </c>
      <c r="G50" s="26">
        <f t="shared" si="2"/>
        <v>4.136185466945734E-2</v>
      </c>
      <c r="H50" s="26">
        <f t="shared" si="3"/>
        <v>4.0553978214382447E-2</v>
      </c>
      <c r="I50" s="23">
        <f>SUM('1月:12月'!I50)</f>
        <v>93906</v>
      </c>
      <c r="J50" s="24">
        <f>SUM('1月:12月'!J50)</f>
        <v>66977</v>
      </c>
      <c r="K50" s="25">
        <f t="shared" si="4"/>
        <v>-1</v>
      </c>
      <c r="L50" s="26">
        <f t="shared" si="5"/>
        <v>0.40206339489675558</v>
      </c>
      <c r="M50" s="26">
        <f t="shared" si="6"/>
        <v>5.0580807237494842E-2</v>
      </c>
      <c r="N50" s="26">
        <f t="shared" si="7"/>
        <v>4.8692414170141737E-2</v>
      </c>
      <c r="O50" s="193">
        <f t="shared" si="8"/>
        <v>0.18883930673531044</v>
      </c>
      <c r="P50" s="23">
        <f>SUM('1月:12月'!O50)</f>
        <v>45574</v>
      </c>
      <c r="Q50" s="24">
        <f>SUM('1月:12月'!P50)</f>
        <v>32864</v>
      </c>
      <c r="R50" s="25">
        <f t="shared" si="9"/>
        <v>-1</v>
      </c>
      <c r="S50" s="26">
        <f t="shared" si="10"/>
        <v>0.38674537487828625</v>
      </c>
      <c r="T50" s="26">
        <f t="shared" si="11"/>
        <v>5.3783452389241419E-2</v>
      </c>
      <c r="U50" s="82">
        <f t="shared" si="12"/>
        <v>5.1025113534914415E-2</v>
      </c>
    </row>
    <row r="51" spans="1:25" ht="24.75" customHeight="1" thickTop="1" thickBot="1">
      <c r="A51" s="313" t="s">
        <v>52</v>
      </c>
      <c r="B51" s="314"/>
      <c r="C51" s="34">
        <f>SUM('1月:12月'!C51)</f>
        <v>950</v>
      </c>
      <c r="D51" s="35">
        <f>SUM('1月:12月'!D51)</f>
        <v>1458</v>
      </c>
      <c r="E51" s="48">
        <f t="shared" si="0"/>
        <v>-1</v>
      </c>
      <c r="F51" s="49">
        <f t="shared" si="1"/>
        <v>-0.34842249657064472</v>
      </c>
      <c r="G51" s="49">
        <f t="shared" si="2"/>
        <v>1.3600222184682429E-3</v>
      </c>
      <c r="H51" s="49">
        <f t="shared" si="3"/>
        <v>2.761557154573332E-3</v>
      </c>
      <c r="I51" s="34">
        <f>SUM('1月:12月'!I51)</f>
        <v>2693</v>
      </c>
      <c r="J51" s="35">
        <f>SUM('1月:12月'!J51)</f>
        <v>2574</v>
      </c>
      <c r="K51" s="48">
        <f t="shared" si="4"/>
        <v>-1</v>
      </c>
      <c r="L51" s="49">
        <f t="shared" si="5"/>
        <v>4.6231546231546232E-2</v>
      </c>
      <c r="M51" s="49">
        <f t="shared" si="6"/>
        <v>1.4505368548396653E-3</v>
      </c>
      <c r="N51" s="49">
        <f t="shared" si="7"/>
        <v>1.8713031947376686E-3</v>
      </c>
      <c r="O51" s="196">
        <f t="shared" si="8"/>
        <v>-4.2076633989800334E-2</v>
      </c>
      <c r="P51" s="34">
        <f>SUM('1月:12月'!O51)</f>
        <v>1510</v>
      </c>
      <c r="Q51" s="35">
        <f>SUM('1月:12月'!P51)</f>
        <v>1573</v>
      </c>
      <c r="R51" s="48">
        <f t="shared" si="9"/>
        <v>-1</v>
      </c>
      <c r="S51" s="49">
        <f t="shared" si="10"/>
        <v>-4.0050858232676415E-2</v>
      </c>
      <c r="T51" s="49">
        <f t="shared" si="11"/>
        <v>1.7820031840030401E-3</v>
      </c>
      <c r="U51" s="86">
        <f t="shared" si="12"/>
        <v>2.442262158910065E-3</v>
      </c>
    </row>
    <row r="52" spans="1:25" ht="24.75" customHeight="1" thickTop="1" thickBot="1">
      <c r="A52" s="313" t="s">
        <v>53</v>
      </c>
      <c r="B52" s="314"/>
      <c r="C52" s="34">
        <f>SUM('1月:12月'!C52)</f>
        <v>8464</v>
      </c>
      <c r="D52" s="35">
        <f>SUM('1月:12月'!D52)</f>
        <v>7409</v>
      </c>
      <c r="E52" s="48">
        <f t="shared" si="0"/>
        <v>-1</v>
      </c>
      <c r="F52" s="50">
        <f t="shared" si="1"/>
        <v>0.14239438520718045</v>
      </c>
      <c r="G52" s="50">
        <f t="shared" si="2"/>
        <v>1.2117082165384428E-2</v>
      </c>
      <c r="H52" s="28">
        <f t="shared" si="3"/>
        <v>1.4033180355441575E-2</v>
      </c>
      <c r="I52" s="34">
        <f>SUM('1月:12月'!I52)</f>
        <v>22594</v>
      </c>
      <c r="J52" s="35">
        <f>SUM('1月:12月'!J52)</f>
        <v>19608</v>
      </c>
      <c r="K52" s="48">
        <f t="shared" si="4"/>
        <v>-1</v>
      </c>
      <c r="L52" s="50">
        <f t="shared" si="5"/>
        <v>0.15228478172174623</v>
      </c>
      <c r="M52" s="50">
        <f t="shared" si="6"/>
        <v>1.2169858781376679E-2</v>
      </c>
      <c r="N52" s="28">
        <f t="shared" si="7"/>
        <v>1.4255055572034268E-2</v>
      </c>
      <c r="O52" s="191">
        <f t="shared" si="8"/>
        <v>-0.20851967906575891</v>
      </c>
      <c r="P52" s="34">
        <f>SUM('1月:12月'!O52)</f>
        <v>10506</v>
      </c>
      <c r="Q52" s="35">
        <f>SUM('1月:12月'!P52)</f>
        <v>10001</v>
      </c>
      <c r="R52" s="48">
        <f t="shared" si="9"/>
        <v>-1</v>
      </c>
      <c r="S52" s="50">
        <f t="shared" si="10"/>
        <v>5.0494950504949503E-2</v>
      </c>
      <c r="T52" s="50">
        <f t="shared" si="11"/>
        <v>1.2398493676248967E-2</v>
      </c>
      <c r="U52" s="83">
        <f t="shared" si="12"/>
        <v>1.5527694756045492E-2</v>
      </c>
    </row>
    <row r="53" spans="1:25" ht="24.75" customHeight="1" thickTop="1" thickBot="1">
      <c r="A53" s="315" t="s">
        <v>54</v>
      </c>
      <c r="B53" s="316"/>
      <c r="C53" s="23">
        <f>SUM('1月:12月'!C53)</f>
        <v>698518</v>
      </c>
      <c r="D53" s="24">
        <f>SUM('1月:12月'!D53)</f>
        <v>527963</v>
      </c>
      <c r="E53" s="25">
        <f>((C53/D53)*$V$56)-100%</f>
        <v>-1</v>
      </c>
      <c r="F53" s="26">
        <f t="shared" si="1"/>
        <v>0.32304347084928298</v>
      </c>
      <c r="G53" s="51"/>
      <c r="H53" s="51"/>
      <c r="I53" s="23">
        <f>SUM('1月:12月'!I53)</f>
        <v>1856554</v>
      </c>
      <c r="J53" s="24">
        <f>SUM('1月:12月'!J53)</f>
        <v>1375512</v>
      </c>
      <c r="K53" s="25">
        <f t="shared" si="4"/>
        <v>-1</v>
      </c>
      <c r="L53" s="26">
        <f t="shared" si="5"/>
        <v>0.34971850481856936</v>
      </c>
      <c r="M53" s="51"/>
      <c r="N53" s="51"/>
      <c r="O53" s="75"/>
      <c r="P53" s="23">
        <f>SUM('1月:12月'!O53)</f>
        <v>847361</v>
      </c>
      <c r="Q53" s="24">
        <f>SUM('1月:12月'!P53)</f>
        <v>644075</v>
      </c>
      <c r="R53" s="25">
        <f t="shared" si="9"/>
        <v>-1</v>
      </c>
      <c r="S53" s="26">
        <f t="shared" si="10"/>
        <v>0.31562473314443196</v>
      </c>
      <c r="T53" s="51"/>
      <c r="U53" s="75"/>
    </row>
    <row r="54" spans="1:25" ht="24.75" customHeight="1" thickTop="1" thickBot="1">
      <c r="A54" s="317" t="s">
        <v>55</v>
      </c>
      <c r="B54" s="318"/>
      <c r="C54" s="52">
        <f>SUM('1月:12月'!C54)</f>
        <v>824994</v>
      </c>
      <c r="D54" s="53">
        <f>SUM('1月:12月'!D54)</f>
        <v>920919</v>
      </c>
      <c r="E54" s="54">
        <f t="shared" si="0"/>
        <v>-1</v>
      </c>
      <c r="F54" s="55">
        <f t="shared" si="1"/>
        <v>-0.10416225531235646</v>
      </c>
      <c r="G54" s="56"/>
      <c r="H54" s="57"/>
      <c r="I54" s="52">
        <f>SUM('1月:12月'!I54)</f>
        <v>1335590</v>
      </c>
      <c r="J54" s="53">
        <f>SUM('1月:12月'!J54)</f>
        <v>1493142</v>
      </c>
      <c r="K54" s="54">
        <f t="shared" si="4"/>
        <v>-1</v>
      </c>
      <c r="L54" s="55">
        <f t="shared" si="5"/>
        <v>-0.10551709080583092</v>
      </c>
      <c r="M54" s="56"/>
      <c r="N54" s="57"/>
      <c r="O54" s="76"/>
      <c r="P54" s="52">
        <f>SUM('1月:12月'!O54)</f>
        <v>725585</v>
      </c>
      <c r="Q54" s="53">
        <f>SUM('1月:12月'!P54)</f>
        <v>806473</v>
      </c>
      <c r="R54" s="54">
        <f t="shared" si="9"/>
        <v>-1</v>
      </c>
      <c r="S54" s="55">
        <f t="shared" si="10"/>
        <v>-0.10029846008483854</v>
      </c>
      <c r="T54" s="56"/>
      <c r="U54" s="76"/>
      <c r="X54" s="5"/>
      <c r="Y54" s="5"/>
    </row>
    <row r="55" spans="1:25" ht="24.75" customHeight="1" thickBot="1">
      <c r="A55" s="319" t="s">
        <v>56</v>
      </c>
      <c r="B55" s="320"/>
      <c r="C55" s="58">
        <f>SUM('1月:12月'!C55)</f>
        <v>1523512</v>
      </c>
      <c r="D55" s="59">
        <f>SUM('1月:12月'!D55)</f>
        <v>1448882</v>
      </c>
      <c r="E55" s="60">
        <f t="shared" si="0"/>
        <v>-1</v>
      </c>
      <c r="F55" s="61">
        <f t="shared" si="1"/>
        <v>5.1508680486057529E-2</v>
      </c>
      <c r="G55" s="62"/>
      <c r="H55" s="62"/>
      <c r="I55" s="58">
        <f>SUM('1月:12月'!I55)</f>
        <v>3192144</v>
      </c>
      <c r="J55" s="59">
        <f>SUM('1月:12月'!J55)</f>
        <v>2868654</v>
      </c>
      <c r="K55" s="60">
        <f t="shared" si="4"/>
        <v>-1</v>
      </c>
      <c r="L55" s="61">
        <f t="shared" si="5"/>
        <v>0.11276717233936194</v>
      </c>
      <c r="M55" s="62"/>
      <c r="N55" s="62"/>
      <c r="O55" s="77"/>
      <c r="P55" s="58">
        <f>SUM('1月:12月'!O55)</f>
        <v>1572946</v>
      </c>
      <c r="Q55" s="59">
        <f>SUM('1月:12月'!P55)</f>
        <v>1450548</v>
      </c>
      <c r="R55" s="60">
        <f t="shared" si="9"/>
        <v>-1</v>
      </c>
      <c r="S55" s="61">
        <f t="shared" si="10"/>
        <v>8.4380523774463173E-2</v>
      </c>
      <c r="T55" s="62"/>
      <c r="U55" s="77"/>
      <c r="X55" s="5"/>
      <c r="Y55" s="5"/>
    </row>
    <row r="56" spans="1:25" ht="18.75" customHeight="1" thickBot="1">
      <c r="A56" s="63"/>
      <c r="B56" s="64"/>
      <c r="C56" s="65"/>
      <c r="D56" s="66"/>
      <c r="E56" s="67"/>
      <c r="F56" s="68"/>
      <c r="G56" s="69"/>
      <c r="H56" s="69"/>
      <c r="I56" s="66"/>
      <c r="J56" s="66"/>
      <c r="K56" s="78"/>
      <c r="L56" s="78"/>
      <c r="M56" s="69"/>
      <c r="N56" s="69"/>
      <c r="O56" s="69"/>
      <c r="P56" s="66"/>
      <c r="Q56" s="66"/>
      <c r="R56" s="78"/>
      <c r="S56" s="78"/>
      <c r="T56" s="69"/>
      <c r="X56" s="5"/>
      <c r="Y56" s="5"/>
    </row>
    <row r="57" spans="1:25" ht="28.5" customHeight="1" thickBot="1">
      <c r="A57" s="309"/>
      <c r="B57" s="310"/>
      <c r="C57" s="249">
        <v>2024</v>
      </c>
      <c r="D57" s="250"/>
      <c r="E57" s="251"/>
      <c r="F57" s="252">
        <v>2023</v>
      </c>
      <c r="G57" s="253"/>
      <c r="H57" s="254"/>
      <c r="I57" s="311" t="s">
        <v>57</v>
      </c>
      <c r="J57" s="312"/>
      <c r="K57" s="287" t="s">
        <v>58</v>
      </c>
      <c r="L57" s="209"/>
      <c r="M57" s="209"/>
      <c r="N57" s="209"/>
      <c r="O57" s="209"/>
      <c r="P57" s="209"/>
      <c r="Q57" s="209"/>
      <c r="R57" s="209"/>
      <c r="S57" s="209"/>
      <c r="T57" s="209"/>
      <c r="U57" s="209"/>
      <c r="V57" s="87"/>
      <c r="W57" s="87"/>
    </row>
    <row r="58" spans="1:25" ht="28.5" customHeight="1">
      <c r="A58" s="256" t="s">
        <v>59</v>
      </c>
      <c r="B58" s="257"/>
      <c r="C58" s="258">
        <f>SUM('1月:12月'!C58)</f>
        <v>2141764</v>
      </c>
      <c r="D58" s="259"/>
      <c r="E58" s="260"/>
      <c r="F58" s="240">
        <f>SUM('1月:12月'!F58)</f>
        <v>2135068</v>
      </c>
      <c r="G58" s="238"/>
      <c r="H58" s="239"/>
      <c r="I58" s="262">
        <f>(C58-F58)/F58</f>
        <v>3.1361998774746287E-3</v>
      </c>
      <c r="J58" s="263"/>
      <c r="K58" s="287"/>
      <c r="L58" s="209"/>
      <c r="M58" s="209"/>
      <c r="N58" s="209"/>
      <c r="O58" s="209"/>
      <c r="P58" s="209"/>
      <c r="Q58" s="209"/>
      <c r="R58" s="209"/>
      <c r="S58" s="209"/>
      <c r="T58" s="209"/>
      <c r="U58" s="209"/>
      <c r="V58" s="87"/>
      <c r="W58" s="87"/>
    </row>
    <row r="59" spans="1:25" ht="28.5" customHeight="1">
      <c r="A59" s="235" t="s">
        <v>60</v>
      </c>
      <c r="B59" s="236"/>
      <c r="C59" s="308">
        <f>SUM('1月:12月'!C59)</f>
        <v>1572946</v>
      </c>
      <c r="D59" s="238"/>
      <c r="E59" s="239"/>
      <c r="F59" s="240">
        <f>SUM('1月:12月'!F59)</f>
        <v>1450548</v>
      </c>
      <c r="G59" s="238"/>
      <c r="H59" s="239"/>
      <c r="I59" s="231">
        <f>(C59-F59)/F59</f>
        <v>8.4380523774463173E-2</v>
      </c>
      <c r="J59" s="232"/>
      <c r="K59" s="287"/>
      <c r="L59" s="209"/>
      <c r="M59" s="209"/>
      <c r="N59" s="209"/>
      <c r="O59" s="209"/>
      <c r="P59" s="209"/>
      <c r="Q59" s="209"/>
      <c r="R59" s="209"/>
      <c r="S59" s="209"/>
      <c r="T59" s="209"/>
      <c r="U59" s="209"/>
      <c r="V59" s="87"/>
      <c r="W59" s="87"/>
    </row>
    <row r="60" spans="1:25" ht="28.5" customHeight="1">
      <c r="A60" s="235" t="s">
        <v>61</v>
      </c>
      <c r="B60" s="236"/>
      <c r="C60" s="241">
        <f>C59/C58</f>
        <v>0.73441611680838781</v>
      </c>
      <c r="D60" s="242"/>
      <c r="E60" s="243"/>
      <c r="F60" s="244">
        <f>F59/F58</f>
        <v>0.67939194442518924</v>
      </c>
      <c r="G60" s="242"/>
      <c r="H60" s="242"/>
      <c r="I60" s="245" t="s">
        <v>204</v>
      </c>
      <c r="J60" s="246"/>
      <c r="K60" s="300" t="s">
        <v>203</v>
      </c>
      <c r="L60" s="301"/>
      <c r="M60" s="301"/>
      <c r="N60" s="301"/>
      <c r="O60" s="301"/>
      <c r="P60" s="301"/>
      <c r="Q60" s="301"/>
      <c r="R60" s="301"/>
      <c r="S60" s="301"/>
      <c r="T60" s="301"/>
      <c r="U60" s="301"/>
      <c r="V60" s="5"/>
      <c r="W60" s="5"/>
    </row>
    <row r="61" spans="1:25" ht="36" customHeight="1">
      <c r="A61" s="225" t="s">
        <v>69</v>
      </c>
      <c r="B61" s="226"/>
      <c r="C61" s="302">
        <f>I53/I55</f>
        <v>0.58160095534537293</v>
      </c>
      <c r="D61" s="303"/>
      <c r="E61" s="304"/>
      <c r="F61" s="305">
        <f>J53/J55</f>
        <v>0.47949735311403885</v>
      </c>
      <c r="G61" s="303"/>
      <c r="H61" s="304"/>
      <c r="I61" s="306" t="s">
        <v>205</v>
      </c>
      <c r="J61" s="307"/>
      <c r="K61" s="284"/>
      <c r="L61" s="285"/>
      <c r="M61" s="285"/>
      <c r="N61" s="285"/>
      <c r="O61" s="285"/>
      <c r="P61" s="285"/>
      <c r="Q61" s="285"/>
      <c r="R61" s="285"/>
      <c r="S61" s="285"/>
      <c r="T61" s="285"/>
      <c r="U61" s="285"/>
      <c r="V61" s="5"/>
      <c r="W61" s="5"/>
    </row>
    <row r="62" spans="1:25" ht="36" customHeight="1" thickBot="1">
      <c r="A62" s="288" t="s">
        <v>70</v>
      </c>
      <c r="B62" s="289"/>
      <c r="C62" s="290">
        <f>P53/P55</f>
        <v>0.53870952976135222</v>
      </c>
      <c r="D62" s="291"/>
      <c r="E62" s="292"/>
      <c r="F62" s="293">
        <f>Q53/Q55</f>
        <v>0.44402184553699703</v>
      </c>
      <c r="G62" s="291"/>
      <c r="H62" s="292"/>
      <c r="I62" s="294" t="s">
        <v>206</v>
      </c>
      <c r="J62" s="295"/>
      <c r="K62" s="286"/>
      <c r="L62" s="285"/>
      <c r="M62" s="285"/>
      <c r="N62" s="285"/>
      <c r="O62" s="285"/>
      <c r="P62" s="285"/>
      <c r="Q62" s="285"/>
      <c r="R62" s="285"/>
      <c r="S62" s="285"/>
      <c r="T62" s="285"/>
      <c r="U62" s="285"/>
    </row>
    <row r="63" spans="1:25" ht="27.75" customHeight="1">
      <c r="A63" s="70"/>
      <c r="B63" s="70"/>
      <c r="C63" s="71"/>
      <c r="D63" s="71"/>
      <c r="E63" s="71"/>
      <c r="F63" s="71"/>
      <c r="G63" s="71"/>
      <c r="H63" s="72"/>
      <c r="I63" s="72"/>
      <c r="J63" s="72"/>
      <c r="K63" s="72"/>
      <c r="L63" s="72"/>
      <c r="M63" s="72"/>
      <c r="N63" s="72"/>
      <c r="O63" s="72"/>
      <c r="P63" s="72"/>
      <c r="Q63" s="72"/>
      <c r="R63" s="72"/>
      <c r="S63" s="72"/>
      <c r="T63" s="72"/>
      <c r="U63" s="88"/>
    </row>
    <row r="64" spans="1:25" ht="15" customHeight="1">
      <c r="A64" s="70"/>
      <c r="B64" s="70"/>
      <c r="C64" s="71"/>
      <c r="D64" s="71"/>
      <c r="E64" s="71"/>
      <c r="F64" s="71"/>
      <c r="G64" s="71"/>
      <c r="H64" s="71"/>
    </row>
    <row r="65" spans="5:35">
      <c r="E65" s="89"/>
      <c r="F65" s="89"/>
      <c r="I65" s="90"/>
      <c r="J65" s="90"/>
      <c r="K65" s="90"/>
      <c r="L65" s="90"/>
      <c r="M65" s="90"/>
      <c r="N65" s="90"/>
      <c r="O65" s="90"/>
    </row>
    <row r="67" spans="5:35" s="1" customFormat="1">
      <c r="Z67" s="5"/>
      <c r="AA67" s="5"/>
      <c r="AB67" s="5"/>
      <c r="AC67" s="5"/>
      <c r="AD67" s="5"/>
      <c r="AE67" s="5"/>
      <c r="AF67" s="5"/>
      <c r="AG67" s="5"/>
      <c r="AH67" s="5"/>
      <c r="AI67" s="5"/>
    </row>
  </sheetData>
  <mergeCells count="46">
    <mergeCell ref="P2:U2"/>
    <mergeCell ref="P3:U3"/>
    <mergeCell ref="C4:U4"/>
    <mergeCell ref="C5:H5"/>
    <mergeCell ref="I5:O5"/>
    <mergeCell ref="P5:U5"/>
    <mergeCell ref="A51:B51"/>
    <mergeCell ref="A52:B52"/>
    <mergeCell ref="A53:B53"/>
    <mergeCell ref="A54:B54"/>
    <mergeCell ref="A55:B55"/>
    <mergeCell ref="A57:B57"/>
    <mergeCell ref="C57:E57"/>
    <mergeCell ref="F57:H57"/>
    <mergeCell ref="I57:J57"/>
    <mergeCell ref="A58:B58"/>
    <mergeCell ref="C58:E58"/>
    <mergeCell ref="F58:H58"/>
    <mergeCell ref="I58:J58"/>
    <mergeCell ref="C61:E61"/>
    <mergeCell ref="F61:H61"/>
    <mergeCell ref="I61:J61"/>
    <mergeCell ref="A59:B59"/>
    <mergeCell ref="C59:E59"/>
    <mergeCell ref="F59:H59"/>
    <mergeCell ref="I59:J59"/>
    <mergeCell ref="A60:B60"/>
    <mergeCell ref="C60:E60"/>
    <mergeCell ref="F60:H60"/>
    <mergeCell ref="I60:J60"/>
    <mergeCell ref="A4:B6"/>
    <mergeCell ref="K61:U62"/>
    <mergeCell ref="K57:U59"/>
    <mergeCell ref="A62:B62"/>
    <mergeCell ref="C62:E62"/>
    <mergeCell ref="F62:H62"/>
    <mergeCell ref="I62:J62"/>
    <mergeCell ref="A7:A9"/>
    <mergeCell ref="A10:A13"/>
    <mergeCell ref="A14:A25"/>
    <mergeCell ref="A26:A30"/>
    <mergeCell ref="A31:A39"/>
    <mergeCell ref="A40:A46"/>
    <mergeCell ref="A47:A50"/>
    <mergeCell ref="K60:U60"/>
    <mergeCell ref="A61:B61"/>
  </mergeCells>
  <phoneticPr fontId="26"/>
  <pageMargins left="0.31496062992125984" right="0.31496062992125984" top="0.35433070866141736" bottom="0.35433070866141736" header="0.31496062992125984" footer="0.31496062992125984"/>
  <pageSetup paperSize="9" scale="54" orientation="portrait" r:id="rId1"/>
  <headerFooter>
    <oddHeader>&amp;C&amp;"Meiryo UI,太字"&amp;20宿泊状況調査結果詳細（2024年1月~11月累計）※フルサービス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6FA1-F142-451E-8D08-1FFDD594F819}">
  <sheetPr>
    <tabColor theme="9"/>
  </sheetPr>
  <dimension ref="A1:WWC64"/>
  <sheetViews>
    <sheetView view="pageLayout" topLeftCell="A38" zoomScale="80" zoomScaleSheetLayoutView="80" zoomScalePageLayoutView="80" workbookViewId="0">
      <selection activeCell="C14" sqref="C14"/>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144</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6267</v>
      </c>
      <c r="D7" s="102">
        <v>4546</v>
      </c>
      <c r="E7" s="103">
        <v>0.33300000000000002</v>
      </c>
      <c r="F7" s="104">
        <v>0.379</v>
      </c>
      <c r="G7" s="104">
        <v>0.154</v>
      </c>
      <c r="H7" s="105">
        <v>0.21299999999999999</v>
      </c>
      <c r="I7" s="101">
        <v>13887</v>
      </c>
      <c r="J7" s="102">
        <v>12491</v>
      </c>
      <c r="K7" s="103">
        <v>7.4999999999999997E-2</v>
      </c>
      <c r="L7" s="104">
        <v>0.112</v>
      </c>
      <c r="M7" s="104">
        <v>0.151</v>
      </c>
      <c r="N7" s="105">
        <v>0.24</v>
      </c>
      <c r="O7" s="101">
        <v>7484</v>
      </c>
      <c r="P7" s="102">
        <v>5389</v>
      </c>
      <c r="Q7" s="103">
        <v>0.34300000000000003</v>
      </c>
      <c r="R7" s="104">
        <v>0.38900000000000001</v>
      </c>
      <c r="S7" s="104">
        <v>0.16</v>
      </c>
      <c r="T7" s="105">
        <v>0.214</v>
      </c>
    </row>
    <row r="8" spans="1:20" ht="23.1" customHeight="1" thickBot="1">
      <c r="A8" s="200"/>
      <c r="B8" s="106" t="s">
        <v>83</v>
      </c>
      <c r="C8" s="107">
        <v>593</v>
      </c>
      <c r="D8" s="108">
        <v>362</v>
      </c>
      <c r="E8" s="109">
        <v>0.58399999999999996</v>
      </c>
      <c r="F8" s="110">
        <v>0.63800000000000001</v>
      </c>
      <c r="G8" s="144">
        <v>1.4999999999999999E-2</v>
      </c>
      <c r="H8" s="111">
        <v>1.7000000000000001E-2</v>
      </c>
      <c r="I8" s="107">
        <v>1385</v>
      </c>
      <c r="J8" s="108">
        <v>1169</v>
      </c>
      <c r="K8" s="109">
        <v>0.14599999999999999</v>
      </c>
      <c r="L8" s="110">
        <v>0.185</v>
      </c>
      <c r="M8" s="110">
        <v>1.4999999999999999E-2</v>
      </c>
      <c r="N8" s="111">
        <v>2.1999999999999999E-2</v>
      </c>
      <c r="O8" s="107">
        <v>708</v>
      </c>
      <c r="P8" s="108">
        <v>529</v>
      </c>
      <c r="Q8" s="109">
        <v>0.29399999999999998</v>
      </c>
      <c r="R8" s="110">
        <v>0.33800000000000002</v>
      </c>
      <c r="S8" s="110">
        <v>1.4999999999999999E-2</v>
      </c>
      <c r="T8" s="111">
        <v>2.1000000000000001E-2</v>
      </c>
    </row>
    <row r="9" spans="1:20" ht="23.1" customHeight="1" thickTop="1" thickBot="1">
      <c r="A9" s="201"/>
      <c r="B9" s="112" t="s">
        <v>84</v>
      </c>
      <c r="C9" s="113">
        <v>6860</v>
      </c>
      <c r="D9" s="114">
        <v>4908</v>
      </c>
      <c r="E9" s="115">
        <v>0.35199999999999998</v>
      </c>
      <c r="F9" s="116">
        <v>0.39800000000000002</v>
      </c>
      <c r="G9" s="116">
        <v>0.16800000000000001</v>
      </c>
      <c r="H9" s="117">
        <v>0.23</v>
      </c>
      <c r="I9" s="113">
        <v>15272</v>
      </c>
      <c r="J9" s="114">
        <v>13660</v>
      </c>
      <c r="K9" s="115">
        <v>8.1000000000000003E-2</v>
      </c>
      <c r="L9" s="116">
        <v>0.11799999999999999</v>
      </c>
      <c r="M9" s="116">
        <v>0.16600000000000001</v>
      </c>
      <c r="N9" s="117">
        <v>0.26300000000000001</v>
      </c>
      <c r="O9" s="113">
        <v>8192</v>
      </c>
      <c r="P9" s="114">
        <v>5918</v>
      </c>
      <c r="Q9" s="115">
        <v>0.33900000000000002</v>
      </c>
      <c r="R9" s="116">
        <v>0.38400000000000001</v>
      </c>
      <c r="S9" s="116">
        <v>0.17499999999999999</v>
      </c>
      <c r="T9" s="117">
        <v>0.23599999999999999</v>
      </c>
    </row>
    <row r="10" spans="1:20" ht="23.1" customHeight="1" thickTop="1">
      <c r="A10" s="199" t="s">
        <v>85</v>
      </c>
      <c r="B10" s="118" t="s">
        <v>86</v>
      </c>
      <c r="C10" s="119">
        <v>213</v>
      </c>
      <c r="D10" s="120">
        <v>133</v>
      </c>
      <c r="E10" s="138">
        <v>0.54900000000000004</v>
      </c>
      <c r="F10" s="139">
        <v>0.60199999999999998</v>
      </c>
      <c r="G10" s="139">
        <v>5.0000000000000001E-3</v>
      </c>
      <c r="H10" s="121">
        <v>6.0000000000000001E-3</v>
      </c>
      <c r="I10" s="119">
        <v>669</v>
      </c>
      <c r="J10" s="120">
        <v>409</v>
      </c>
      <c r="K10" s="138">
        <v>0.58199999999999996</v>
      </c>
      <c r="L10" s="139">
        <v>0.63600000000000001</v>
      </c>
      <c r="M10" s="139">
        <v>7.0000000000000001E-3</v>
      </c>
      <c r="N10" s="121">
        <v>8.0000000000000002E-3</v>
      </c>
      <c r="O10" s="119">
        <v>330</v>
      </c>
      <c r="P10" s="120">
        <v>126</v>
      </c>
      <c r="Q10" s="138">
        <v>1.5329999999999999</v>
      </c>
      <c r="R10" s="139">
        <v>1.619</v>
      </c>
      <c r="S10" s="139">
        <v>7.0000000000000001E-3</v>
      </c>
      <c r="T10" s="121">
        <v>5.0000000000000001E-3</v>
      </c>
    </row>
    <row r="11" spans="1:20" ht="23.1" customHeight="1">
      <c r="A11" s="200"/>
      <c r="B11" s="122" t="s">
        <v>87</v>
      </c>
      <c r="C11" s="123">
        <v>205</v>
      </c>
      <c r="D11" s="124">
        <v>69</v>
      </c>
      <c r="E11" s="135">
        <v>1.873</v>
      </c>
      <c r="F11" s="127">
        <v>1.9710000000000001</v>
      </c>
      <c r="G11" s="127">
        <v>5.0000000000000001E-3</v>
      </c>
      <c r="H11" s="128">
        <v>3.0000000000000001E-3</v>
      </c>
      <c r="I11" s="123">
        <v>707</v>
      </c>
      <c r="J11" s="124">
        <v>284</v>
      </c>
      <c r="K11" s="135">
        <v>1.407</v>
      </c>
      <c r="L11" s="127">
        <v>1.4890000000000001</v>
      </c>
      <c r="M11" s="127">
        <v>8.0000000000000002E-3</v>
      </c>
      <c r="N11" s="128">
        <v>5.0000000000000001E-3</v>
      </c>
      <c r="O11" s="123">
        <v>281</v>
      </c>
      <c r="P11" s="124">
        <v>110</v>
      </c>
      <c r="Q11" s="135">
        <v>1.47</v>
      </c>
      <c r="R11" s="127">
        <v>1.5549999999999999</v>
      </c>
      <c r="S11" s="127">
        <v>6.0000000000000001E-3</v>
      </c>
      <c r="T11" s="128">
        <v>4.0000000000000001E-3</v>
      </c>
    </row>
    <row r="12" spans="1:20" ht="23.1" customHeight="1" thickBot="1">
      <c r="A12" s="200"/>
      <c r="B12" s="106" t="s">
        <v>88</v>
      </c>
      <c r="C12" s="129">
        <v>281</v>
      </c>
      <c r="D12" s="130">
        <v>94</v>
      </c>
      <c r="E12" s="131">
        <v>1.891</v>
      </c>
      <c r="F12" s="132">
        <v>1.9890000000000001</v>
      </c>
      <c r="G12" s="190">
        <v>7.0000000000000001E-3</v>
      </c>
      <c r="H12" s="121">
        <v>4.0000000000000001E-3</v>
      </c>
      <c r="I12" s="129">
        <v>755</v>
      </c>
      <c r="J12" s="130">
        <v>376</v>
      </c>
      <c r="K12" s="131">
        <v>0.94199999999999995</v>
      </c>
      <c r="L12" s="132">
        <v>1.008</v>
      </c>
      <c r="M12" s="190">
        <v>8.0000000000000002E-3</v>
      </c>
      <c r="N12" s="121">
        <v>7.0000000000000001E-3</v>
      </c>
      <c r="O12" s="129">
        <v>354</v>
      </c>
      <c r="P12" s="130">
        <v>155</v>
      </c>
      <c r="Q12" s="131">
        <v>1.208</v>
      </c>
      <c r="R12" s="132">
        <v>1.284</v>
      </c>
      <c r="S12" s="190">
        <v>8.0000000000000002E-3</v>
      </c>
      <c r="T12" s="121">
        <v>6.0000000000000001E-3</v>
      </c>
    </row>
    <row r="13" spans="1:20" ht="23.1" customHeight="1" thickTop="1" thickBot="1">
      <c r="A13" s="201"/>
      <c r="B13" s="112" t="s">
        <v>89</v>
      </c>
      <c r="C13" s="113">
        <v>699</v>
      </c>
      <c r="D13" s="114">
        <v>296</v>
      </c>
      <c r="E13" s="115">
        <v>1.284</v>
      </c>
      <c r="F13" s="116">
        <v>1.361</v>
      </c>
      <c r="G13" s="116">
        <v>1.7000000000000001E-2</v>
      </c>
      <c r="H13" s="117">
        <v>1.4E-2</v>
      </c>
      <c r="I13" s="113">
        <v>2131</v>
      </c>
      <c r="J13" s="114">
        <v>1069</v>
      </c>
      <c r="K13" s="115">
        <v>0.92800000000000005</v>
      </c>
      <c r="L13" s="116">
        <v>0.99299999999999999</v>
      </c>
      <c r="M13" s="116">
        <v>2.3E-2</v>
      </c>
      <c r="N13" s="117">
        <v>2.1000000000000001E-2</v>
      </c>
      <c r="O13" s="113">
        <v>965</v>
      </c>
      <c r="P13" s="114">
        <v>391</v>
      </c>
      <c r="Q13" s="115">
        <v>1.387</v>
      </c>
      <c r="R13" s="116">
        <v>1.468</v>
      </c>
      <c r="S13" s="116">
        <v>2.1000000000000001E-2</v>
      </c>
      <c r="T13" s="117">
        <v>1.6E-2</v>
      </c>
    </row>
    <row r="14" spans="1:20" ht="23.1" customHeight="1" thickTop="1">
      <c r="A14" s="199" t="s">
        <v>90</v>
      </c>
      <c r="B14" s="118" t="s">
        <v>91</v>
      </c>
      <c r="C14" s="119">
        <v>553</v>
      </c>
      <c r="D14" s="120">
        <v>486</v>
      </c>
      <c r="E14" s="138">
        <v>0.1</v>
      </c>
      <c r="F14" s="139">
        <v>0.13800000000000001</v>
      </c>
      <c r="G14" s="139">
        <v>1.4E-2</v>
      </c>
      <c r="H14" s="121">
        <v>2.3E-2</v>
      </c>
      <c r="I14" s="119">
        <v>1706</v>
      </c>
      <c r="J14" s="120">
        <v>1482</v>
      </c>
      <c r="K14" s="133">
        <v>0.113</v>
      </c>
      <c r="L14" s="134">
        <v>0.151</v>
      </c>
      <c r="M14" s="134">
        <v>1.9E-2</v>
      </c>
      <c r="N14" s="121">
        <v>2.8000000000000001E-2</v>
      </c>
      <c r="O14" s="119">
        <v>909</v>
      </c>
      <c r="P14" s="120">
        <v>745</v>
      </c>
      <c r="Q14" s="133">
        <v>0.18</v>
      </c>
      <c r="R14" s="134">
        <v>0.22</v>
      </c>
      <c r="S14" s="134">
        <v>1.9E-2</v>
      </c>
      <c r="T14" s="121">
        <v>0.03</v>
      </c>
    </row>
    <row r="15" spans="1:20" ht="23.1" customHeight="1">
      <c r="A15" s="200"/>
      <c r="B15" s="122" t="s">
        <v>92</v>
      </c>
      <c r="C15" s="123">
        <v>363</v>
      </c>
      <c r="D15" s="124">
        <v>193</v>
      </c>
      <c r="E15" s="135">
        <v>0.81899999999999995</v>
      </c>
      <c r="F15" s="127">
        <v>0.88100000000000001</v>
      </c>
      <c r="G15" s="126">
        <v>8.9999999999999993E-3</v>
      </c>
      <c r="H15" s="111">
        <v>8.9999999999999993E-3</v>
      </c>
      <c r="I15" s="123">
        <v>1004</v>
      </c>
      <c r="J15" s="124">
        <v>679</v>
      </c>
      <c r="K15" s="135">
        <v>0.43</v>
      </c>
      <c r="L15" s="127">
        <v>0.47899999999999998</v>
      </c>
      <c r="M15" s="127">
        <v>1.0999999999999999E-2</v>
      </c>
      <c r="N15" s="111">
        <v>1.2999999999999999E-2</v>
      </c>
      <c r="O15" s="123">
        <v>461</v>
      </c>
      <c r="P15" s="124">
        <v>372</v>
      </c>
      <c r="Q15" s="135">
        <v>0.19800000000000001</v>
      </c>
      <c r="R15" s="127">
        <v>0.23899999999999999</v>
      </c>
      <c r="S15" s="127">
        <v>0.01</v>
      </c>
      <c r="T15" s="111">
        <v>1.4999999999999999E-2</v>
      </c>
    </row>
    <row r="16" spans="1:20" ht="23.1" customHeight="1">
      <c r="A16" s="200"/>
      <c r="B16" s="122" t="s">
        <v>93</v>
      </c>
      <c r="C16" s="123">
        <v>193</v>
      </c>
      <c r="D16" s="124">
        <v>184</v>
      </c>
      <c r="E16" s="135">
        <v>1.4E-2</v>
      </c>
      <c r="F16" s="127">
        <v>4.9000000000000002E-2</v>
      </c>
      <c r="G16" s="126">
        <v>5.0000000000000001E-3</v>
      </c>
      <c r="H16" s="128">
        <v>8.9999999999999993E-3</v>
      </c>
      <c r="I16" s="123">
        <v>599</v>
      </c>
      <c r="J16" s="124">
        <v>576</v>
      </c>
      <c r="K16" s="135">
        <v>6.0000000000000001E-3</v>
      </c>
      <c r="L16" s="127">
        <v>0.04</v>
      </c>
      <c r="M16" s="127">
        <v>7.0000000000000001E-3</v>
      </c>
      <c r="N16" s="128">
        <v>1.0999999999999999E-2</v>
      </c>
      <c r="O16" s="123">
        <v>356</v>
      </c>
      <c r="P16" s="124">
        <v>320</v>
      </c>
      <c r="Q16" s="135">
        <v>7.5999999999999998E-2</v>
      </c>
      <c r="R16" s="127">
        <v>0.113</v>
      </c>
      <c r="S16" s="127">
        <v>8.0000000000000002E-3</v>
      </c>
      <c r="T16" s="128">
        <v>1.2999999999999999E-2</v>
      </c>
    </row>
    <row r="17" spans="1:20" ht="23.1" customHeight="1">
      <c r="A17" s="200"/>
      <c r="B17" s="122" t="s">
        <v>94</v>
      </c>
      <c r="C17" s="123">
        <v>85</v>
      </c>
      <c r="D17" s="124">
        <v>70</v>
      </c>
      <c r="E17" s="125">
        <v>0.17399999999999999</v>
      </c>
      <c r="F17" s="126">
        <v>0.214</v>
      </c>
      <c r="G17" s="126">
        <v>2E-3</v>
      </c>
      <c r="H17" s="111">
        <v>3.0000000000000001E-3</v>
      </c>
      <c r="I17" s="123">
        <v>444</v>
      </c>
      <c r="J17" s="124">
        <v>267</v>
      </c>
      <c r="K17" s="125">
        <v>0.60799999999999998</v>
      </c>
      <c r="L17" s="126">
        <v>0.66300000000000003</v>
      </c>
      <c r="M17" s="126">
        <v>5.0000000000000001E-3</v>
      </c>
      <c r="N17" s="111">
        <v>5.0000000000000001E-3</v>
      </c>
      <c r="O17" s="123">
        <v>237</v>
      </c>
      <c r="P17" s="124">
        <v>175</v>
      </c>
      <c r="Q17" s="125">
        <v>0.31</v>
      </c>
      <c r="R17" s="126">
        <v>0.35399999999999998</v>
      </c>
      <c r="S17" s="126">
        <v>5.0000000000000001E-3</v>
      </c>
      <c r="T17" s="111">
        <v>7.0000000000000001E-3</v>
      </c>
    </row>
    <row r="18" spans="1:20" ht="23.1" customHeight="1">
      <c r="A18" s="200"/>
      <c r="B18" s="122" t="s">
        <v>95</v>
      </c>
      <c r="C18" s="123">
        <v>61</v>
      </c>
      <c r="D18" s="124">
        <v>44</v>
      </c>
      <c r="E18" s="125">
        <v>0.34100000000000003</v>
      </c>
      <c r="F18" s="126">
        <v>0.38600000000000001</v>
      </c>
      <c r="G18" s="126">
        <v>1E-3</v>
      </c>
      <c r="H18" s="128">
        <v>2E-3</v>
      </c>
      <c r="I18" s="123">
        <v>179</v>
      </c>
      <c r="J18" s="124">
        <v>130</v>
      </c>
      <c r="K18" s="125">
        <v>0.33100000000000002</v>
      </c>
      <c r="L18" s="126">
        <v>0.377</v>
      </c>
      <c r="M18" s="126">
        <v>2E-3</v>
      </c>
      <c r="N18" s="128">
        <v>2E-3</v>
      </c>
      <c r="O18" s="123">
        <v>103</v>
      </c>
      <c r="P18" s="124">
        <v>96</v>
      </c>
      <c r="Q18" s="125">
        <v>3.7999999999999999E-2</v>
      </c>
      <c r="R18" s="126">
        <v>7.2999999999999995E-2</v>
      </c>
      <c r="S18" s="126">
        <v>2E-3</v>
      </c>
      <c r="T18" s="128">
        <v>4.0000000000000001E-3</v>
      </c>
    </row>
    <row r="19" spans="1:20" ht="23.1" customHeight="1">
      <c r="A19" s="200"/>
      <c r="B19" s="122" t="s">
        <v>96</v>
      </c>
      <c r="C19" s="123">
        <v>516</v>
      </c>
      <c r="D19" s="124">
        <v>241</v>
      </c>
      <c r="E19" s="125">
        <v>1.07</v>
      </c>
      <c r="F19" s="126">
        <v>1.141</v>
      </c>
      <c r="G19" s="126">
        <v>1.2999999999999999E-2</v>
      </c>
      <c r="H19" s="111">
        <v>1.0999999999999999E-2</v>
      </c>
      <c r="I19" s="123">
        <v>1408</v>
      </c>
      <c r="J19" s="124">
        <v>590</v>
      </c>
      <c r="K19" s="125">
        <v>1.3080000000000001</v>
      </c>
      <c r="L19" s="126">
        <v>1.3859999999999999</v>
      </c>
      <c r="M19" s="126">
        <v>1.4999999999999999E-2</v>
      </c>
      <c r="N19" s="111">
        <v>1.0999999999999999E-2</v>
      </c>
      <c r="O19" s="123">
        <v>841</v>
      </c>
      <c r="P19" s="124">
        <v>321</v>
      </c>
      <c r="Q19" s="125">
        <v>1.5329999999999999</v>
      </c>
      <c r="R19" s="126">
        <v>1.62</v>
      </c>
      <c r="S19" s="126">
        <v>1.7999999999999999E-2</v>
      </c>
      <c r="T19" s="111">
        <v>1.2999999999999999E-2</v>
      </c>
    </row>
    <row r="20" spans="1:20" ht="23.1" customHeight="1">
      <c r="A20" s="200"/>
      <c r="B20" s="122" t="s">
        <v>97</v>
      </c>
      <c r="C20" s="123">
        <v>120</v>
      </c>
      <c r="D20" s="124">
        <v>104</v>
      </c>
      <c r="E20" s="125">
        <v>0.11600000000000001</v>
      </c>
      <c r="F20" s="126">
        <v>0.154</v>
      </c>
      <c r="G20" s="126">
        <v>3.0000000000000001E-3</v>
      </c>
      <c r="H20" s="111">
        <v>5.0000000000000001E-3</v>
      </c>
      <c r="I20" s="123">
        <v>344</v>
      </c>
      <c r="J20" s="124">
        <v>382</v>
      </c>
      <c r="K20" s="135">
        <v>-0.129</v>
      </c>
      <c r="L20" s="127">
        <v>-9.9000000000000005E-2</v>
      </c>
      <c r="M20" s="126">
        <v>4.0000000000000001E-3</v>
      </c>
      <c r="N20" s="128">
        <v>7.0000000000000001E-3</v>
      </c>
      <c r="O20" s="123">
        <v>190</v>
      </c>
      <c r="P20" s="124">
        <v>171</v>
      </c>
      <c r="Q20" s="135">
        <v>7.3999999999999996E-2</v>
      </c>
      <c r="R20" s="127">
        <v>0.111</v>
      </c>
      <c r="S20" s="126">
        <v>4.0000000000000001E-3</v>
      </c>
      <c r="T20" s="128">
        <v>7.0000000000000001E-3</v>
      </c>
    </row>
    <row r="21" spans="1:20" ht="23.1" customHeight="1">
      <c r="A21" s="200"/>
      <c r="B21" s="122" t="s">
        <v>98</v>
      </c>
      <c r="C21" s="123">
        <v>32</v>
      </c>
      <c r="D21" s="124">
        <v>43</v>
      </c>
      <c r="E21" s="125">
        <v>-0.28000000000000003</v>
      </c>
      <c r="F21" s="126">
        <v>-0.25600000000000001</v>
      </c>
      <c r="G21" s="126">
        <v>1E-3</v>
      </c>
      <c r="H21" s="111">
        <v>2E-3</v>
      </c>
      <c r="I21" s="123">
        <v>113</v>
      </c>
      <c r="J21" s="124">
        <v>61</v>
      </c>
      <c r="K21" s="125">
        <v>0.79100000000000004</v>
      </c>
      <c r="L21" s="126">
        <v>0.85199999999999998</v>
      </c>
      <c r="M21" s="126">
        <v>1E-3</v>
      </c>
      <c r="N21" s="111">
        <v>1E-3</v>
      </c>
      <c r="O21" s="123">
        <v>75</v>
      </c>
      <c r="P21" s="124">
        <v>39</v>
      </c>
      <c r="Q21" s="125">
        <v>0.86</v>
      </c>
      <c r="R21" s="126">
        <v>0.92300000000000004</v>
      </c>
      <c r="S21" s="126">
        <v>2E-3</v>
      </c>
      <c r="T21" s="111">
        <v>2E-3</v>
      </c>
    </row>
    <row r="22" spans="1:20" ht="23.1" customHeight="1">
      <c r="A22" s="200"/>
      <c r="B22" s="122" t="s">
        <v>99</v>
      </c>
      <c r="C22" s="123">
        <v>41</v>
      </c>
      <c r="D22" s="124">
        <v>11</v>
      </c>
      <c r="E22" s="125">
        <v>2.6040000000000001</v>
      </c>
      <c r="F22" s="126">
        <v>2.7269999999999999</v>
      </c>
      <c r="G22" s="126">
        <v>1E-3</v>
      </c>
      <c r="H22" s="111">
        <v>1E-3</v>
      </c>
      <c r="I22" s="123">
        <v>172</v>
      </c>
      <c r="J22" s="124">
        <v>48</v>
      </c>
      <c r="K22" s="125">
        <v>2.4649999999999999</v>
      </c>
      <c r="L22" s="126">
        <v>2.5830000000000002</v>
      </c>
      <c r="M22" s="126">
        <v>2E-3</v>
      </c>
      <c r="N22" s="111">
        <v>1E-3</v>
      </c>
      <c r="O22" s="123">
        <v>46</v>
      </c>
      <c r="P22" s="124">
        <v>31</v>
      </c>
      <c r="Q22" s="125">
        <v>0.435</v>
      </c>
      <c r="R22" s="126">
        <v>0.48399999999999999</v>
      </c>
      <c r="S22" s="126">
        <v>1E-3</v>
      </c>
      <c r="T22" s="111">
        <v>1E-3</v>
      </c>
    </row>
    <row r="23" spans="1:20" ht="23.1" customHeight="1">
      <c r="A23" s="200"/>
      <c r="B23" s="122" t="s">
        <v>100</v>
      </c>
      <c r="C23" s="123">
        <v>45</v>
      </c>
      <c r="D23" s="124">
        <v>8</v>
      </c>
      <c r="E23" s="135">
        <v>4.4390000000000001</v>
      </c>
      <c r="F23" s="127">
        <v>4.625</v>
      </c>
      <c r="G23" s="126">
        <v>1E-3</v>
      </c>
      <c r="H23" s="111">
        <v>0</v>
      </c>
      <c r="I23" s="123">
        <v>118</v>
      </c>
      <c r="J23" s="124">
        <v>29</v>
      </c>
      <c r="K23" s="135">
        <v>2.9350000000000001</v>
      </c>
      <c r="L23" s="127">
        <v>3.069</v>
      </c>
      <c r="M23" s="127">
        <v>1E-3</v>
      </c>
      <c r="N23" s="111">
        <v>1E-3</v>
      </c>
      <c r="O23" s="123">
        <v>69</v>
      </c>
      <c r="P23" s="124">
        <v>12</v>
      </c>
      <c r="Q23" s="135">
        <v>4.5599999999999996</v>
      </c>
      <c r="R23" s="127">
        <v>4.75</v>
      </c>
      <c r="S23" s="127">
        <v>1E-3</v>
      </c>
      <c r="T23" s="111">
        <v>0</v>
      </c>
    </row>
    <row r="24" spans="1:20" ht="23.1" customHeight="1" thickBot="1">
      <c r="A24" s="200"/>
      <c r="B24" s="106" t="s">
        <v>88</v>
      </c>
      <c r="C24" s="129">
        <v>365</v>
      </c>
      <c r="D24" s="130">
        <v>206</v>
      </c>
      <c r="E24" s="136">
        <v>0.71299999999999997</v>
      </c>
      <c r="F24" s="137">
        <v>0.77200000000000002</v>
      </c>
      <c r="G24" s="137">
        <v>8.9999999999999993E-3</v>
      </c>
      <c r="H24" s="111">
        <v>0.01</v>
      </c>
      <c r="I24" s="129">
        <v>1232</v>
      </c>
      <c r="J24" s="130">
        <v>640</v>
      </c>
      <c r="K24" s="136">
        <v>0.86099999999999999</v>
      </c>
      <c r="L24" s="137">
        <v>0.92500000000000004</v>
      </c>
      <c r="M24" s="137">
        <v>1.2999999999999999E-2</v>
      </c>
      <c r="N24" s="111">
        <v>1.2E-2</v>
      </c>
      <c r="O24" s="129">
        <v>689</v>
      </c>
      <c r="P24" s="130">
        <v>371</v>
      </c>
      <c r="Q24" s="136">
        <v>0.79600000000000004</v>
      </c>
      <c r="R24" s="137">
        <v>0.85699999999999998</v>
      </c>
      <c r="S24" s="137">
        <v>1.4999999999999999E-2</v>
      </c>
      <c r="T24" s="111">
        <v>1.4999999999999999E-2</v>
      </c>
    </row>
    <row r="25" spans="1:20" ht="23.1" customHeight="1" thickTop="1" thickBot="1">
      <c r="A25" s="201"/>
      <c r="B25" s="112" t="s">
        <v>101</v>
      </c>
      <c r="C25" s="113">
        <v>2374</v>
      </c>
      <c r="D25" s="114">
        <v>1590</v>
      </c>
      <c r="E25" s="115">
        <v>0.44400000000000001</v>
      </c>
      <c r="F25" s="116">
        <v>0.49299999999999999</v>
      </c>
      <c r="G25" s="116">
        <v>5.8000000000000003E-2</v>
      </c>
      <c r="H25" s="117">
        <v>7.4999999999999997E-2</v>
      </c>
      <c r="I25" s="113">
        <v>7319</v>
      </c>
      <c r="J25" s="114">
        <v>4884</v>
      </c>
      <c r="K25" s="115">
        <v>0.44900000000000001</v>
      </c>
      <c r="L25" s="116">
        <v>0.499</v>
      </c>
      <c r="M25" s="116">
        <v>7.9000000000000001E-2</v>
      </c>
      <c r="N25" s="117">
        <v>9.4E-2</v>
      </c>
      <c r="O25" s="113">
        <v>3976</v>
      </c>
      <c r="P25" s="114">
        <v>2653</v>
      </c>
      <c r="Q25" s="115">
        <v>0.44900000000000001</v>
      </c>
      <c r="R25" s="116">
        <v>0.499</v>
      </c>
      <c r="S25" s="116">
        <v>8.5000000000000006E-2</v>
      </c>
      <c r="T25" s="117">
        <v>0.106</v>
      </c>
    </row>
    <row r="26" spans="1:20" ht="23.1" customHeight="1" thickTop="1">
      <c r="A26" s="199" t="s">
        <v>102</v>
      </c>
      <c r="B26" s="118" t="s">
        <v>103</v>
      </c>
      <c r="C26" s="119">
        <v>11816</v>
      </c>
      <c r="D26" s="120">
        <v>572</v>
      </c>
      <c r="E26" s="133">
        <v>18.975999999999999</v>
      </c>
      <c r="F26" s="134">
        <v>19.657</v>
      </c>
      <c r="G26" s="134">
        <v>0.28999999999999998</v>
      </c>
      <c r="H26" s="121">
        <v>2.7E-2</v>
      </c>
      <c r="I26" s="119">
        <v>27372</v>
      </c>
      <c r="J26" s="120">
        <v>1773</v>
      </c>
      <c r="K26" s="133">
        <v>13.929</v>
      </c>
      <c r="L26" s="134">
        <v>14.438000000000001</v>
      </c>
      <c r="M26" s="134">
        <v>0.29699999999999999</v>
      </c>
      <c r="N26" s="121">
        <v>3.4000000000000002E-2</v>
      </c>
      <c r="O26" s="119">
        <v>13635</v>
      </c>
      <c r="P26" s="120">
        <v>936</v>
      </c>
      <c r="Q26" s="133">
        <v>13.087</v>
      </c>
      <c r="R26" s="134">
        <v>13.567</v>
      </c>
      <c r="S26" s="134">
        <v>0.29199999999999998</v>
      </c>
      <c r="T26" s="121">
        <v>3.6999999999999998E-2</v>
      </c>
    </row>
    <row r="27" spans="1:20" ht="23.1" customHeight="1">
      <c r="A27" s="200"/>
      <c r="B27" s="122" t="s">
        <v>104</v>
      </c>
      <c r="C27" s="123">
        <v>8227</v>
      </c>
      <c r="D27" s="124">
        <v>5321</v>
      </c>
      <c r="E27" s="135">
        <v>0.495</v>
      </c>
      <c r="F27" s="127">
        <v>0.54600000000000004</v>
      </c>
      <c r="G27" s="127">
        <v>0.20200000000000001</v>
      </c>
      <c r="H27" s="128">
        <v>0.249</v>
      </c>
      <c r="I27" s="123">
        <v>15822</v>
      </c>
      <c r="J27" s="124">
        <v>10037</v>
      </c>
      <c r="K27" s="135">
        <v>0.52400000000000002</v>
      </c>
      <c r="L27" s="127">
        <v>0.57599999999999996</v>
      </c>
      <c r="M27" s="127">
        <v>0.17199999999999999</v>
      </c>
      <c r="N27" s="128">
        <v>0.193</v>
      </c>
      <c r="O27" s="123">
        <v>7469</v>
      </c>
      <c r="P27" s="124">
        <v>4852</v>
      </c>
      <c r="Q27" s="135">
        <v>0.48899999999999999</v>
      </c>
      <c r="R27" s="127">
        <v>0.53900000000000003</v>
      </c>
      <c r="S27" s="127">
        <v>0.16</v>
      </c>
      <c r="T27" s="128">
        <v>0.193</v>
      </c>
    </row>
    <row r="28" spans="1:20" ht="23.1" customHeight="1">
      <c r="A28" s="200"/>
      <c r="B28" s="122" t="s">
        <v>105</v>
      </c>
      <c r="C28" s="123">
        <v>1761</v>
      </c>
      <c r="D28" s="124">
        <v>1811</v>
      </c>
      <c r="E28" s="135">
        <v>-0.06</v>
      </c>
      <c r="F28" s="127">
        <v>-2.8000000000000001E-2</v>
      </c>
      <c r="G28" s="127">
        <v>4.2999999999999997E-2</v>
      </c>
      <c r="H28" s="128">
        <v>8.5000000000000006E-2</v>
      </c>
      <c r="I28" s="123">
        <v>3886</v>
      </c>
      <c r="J28" s="124">
        <v>3993</v>
      </c>
      <c r="K28" s="135">
        <v>-5.8999999999999997E-2</v>
      </c>
      <c r="L28" s="127">
        <v>-2.7E-2</v>
      </c>
      <c r="M28" s="127">
        <v>4.2000000000000003E-2</v>
      </c>
      <c r="N28" s="128">
        <v>7.6999999999999999E-2</v>
      </c>
      <c r="O28" s="123">
        <v>1952</v>
      </c>
      <c r="P28" s="124">
        <v>2002</v>
      </c>
      <c r="Q28" s="135">
        <v>-5.7000000000000002E-2</v>
      </c>
      <c r="R28" s="127">
        <v>-2.5000000000000001E-2</v>
      </c>
      <c r="S28" s="127">
        <v>4.2000000000000003E-2</v>
      </c>
      <c r="T28" s="128">
        <v>0.08</v>
      </c>
    </row>
    <row r="29" spans="1:20" ht="23.1" customHeight="1" thickBot="1">
      <c r="A29" s="200"/>
      <c r="B29" s="106" t="s">
        <v>106</v>
      </c>
      <c r="C29" s="129">
        <v>3822</v>
      </c>
      <c r="D29" s="130">
        <v>2634</v>
      </c>
      <c r="E29" s="136">
        <v>0.40300000000000002</v>
      </c>
      <c r="F29" s="137">
        <v>0.45100000000000001</v>
      </c>
      <c r="G29" s="137">
        <v>9.4E-2</v>
      </c>
      <c r="H29" s="111">
        <v>0.123</v>
      </c>
      <c r="I29" s="129">
        <v>6560</v>
      </c>
      <c r="J29" s="130">
        <v>5529</v>
      </c>
      <c r="K29" s="136">
        <v>0.14699999999999999</v>
      </c>
      <c r="L29" s="137">
        <v>0.186</v>
      </c>
      <c r="M29" s="137">
        <v>7.0999999999999994E-2</v>
      </c>
      <c r="N29" s="111">
        <v>0.106</v>
      </c>
      <c r="O29" s="129">
        <v>3398</v>
      </c>
      <c r="P29" s="130">
        <v>2759</v>
      </c>
      <c r="Q29" s="136">
        <v>0.191</v>
      </c>
      <c r="R29" s="137">
        <v>0.23200000000000001</v>
      </c>
      <c r="S29" s="137">
        <v>7.2999999999999995E-2</v>
      </c>
      <c r="T29" s="111">
        <v>0.11</v>
      </c>
    </row>
    <row r="30" spans="1:20" ht="23.1" customHeight="1" thickTop="1" thickBot="1">
      <c r="A30" s="201"/>
      <c r="B30" s="112" t="s">
        <v>107</v>
      </c>
      <c r="C30" s="113">
        <v>25626</v>
      </c>
      <c r="D30" s="114">
        <v>10338</v>
      </c>
      <c r="E30" s="115">
        <v>1.397</v>
      </c>
      <c r="F30" s="116">
        <v>1.4790000000000001</v>
      </c>
      <c r="G30" s="116">
        <v>0.629</v>
      </c>
      <c r="H30" s="117">
        <v>0.48499999999999999</v>
      </c>
      <c r="I30" s="113">
        <v>53640</v>
      </c>
      <c r="J30" s="114">
        <v>21332</v>
      </c>
      <c r="K30" s="115">
        <v>1.4319999999999999</v>
      </c>
      <c r="L30" s="116">
        <v>1.5149999999999999</v>
      </c>
      <c r="M30" s="116">
        <v>0.58199999999999996</v>
      </c>
      <c r="N30" s="117">
        <v>0.41</v>
      </c>
      <c r="O30" s="113">
        <v>26454</v>
      </c>
      <c r="P30" s="114">
        <v>10549</v>
      </c>
      <c r="Q30" s="115">
        <v>1.425</v>
      </c>
      <c r="R30" s="116">
        <v>1.508</v>
      </c>
      <c r="S30" s="116">
        <v>0.56599999999999995</v>
      </c>
      <c r="T30" s="117">
        <v>0.42</v>
      </c>
    </row>
    <row r="31" spans="1:20" ht="23.1" customHeight="1" thickTop="1">
      <c r="A31" s="199" t="s">
        <v>108</v>
      </c>
      <c r="B31" s="118" t="s">
        <v>109</v>
      </c>
      <c r="C31" s="119">
        <v>229</v>
      </c>
      <c r="D31" s="120">
        <v>251</v>
      </c>
      <c r="E31" s="133">
        <v>-0.11799999999999999</v>
      </c>
      <c r="F31" s="134">
        <v>-8.7999999999999995E-2</v>
      </c>
      <c r="G31" s="134">
        <v>6.0000000000000001E-3</v>
      </c>
      <c r="H31" s="121">
        <v>1.2E-2</v>
      </c>
      <c r="I31" s="119">
        <v>666</v>
      </c>
      <c r="J31" s="120">
        <v>534</v>
      </c>
      <c r="K31" s="133">
        <v>0.20599999999999999</v>
      </c>
      <c r="L31" s="134">
        <v>0.247</v>
      </c>
      <c r="M31" s="134">
        <v>7.0000000000000001E-3</v>
      </c>
      <c r="N31" s="121">
        <v>0.01</v>
      </c>
      <c r="O31" s="119">
        <v>327</v>
      </c>
      <c r="P31" s="120">
        <v>277</v>
      </c>
      <c r="Q31" s="133">
        <v>0.14199999999999999</v>
      </c>
      <c r="R31" s="134">
        <v>0.18099999999999999</v>
      </c>
      <c r="S31" s="134">
        <v>7.0000000000000001E-3</v>
      </c>
      <c r="T31" s="121">
        <v>1.0999999999999999E-2</v>
      </c>
    </row>
    <row r="32" spans="1:20" ht="23.1" customHeight="1">
      <c r="A32" s="200"/>
      <c r="B32" s="122" t="s">
        <v>110</v>
      </c>
      <c r="C32" s="123">
        <v>241</v>
      </c>
      <c r="D32" s="124">
        <v>47</v>
      </c>
      <c r="E32" s="135">
        <v>3.9580000000000002</v>
      </c>
      <c r="F32" s="127">
        <v>4.1280000000000001</v>
      </c>
      <c r="G32" s="126">
        <v>6.0000000000000001E-3</v>
      </c>
      <c r="H32" s="111">
        <v>2E-3</v>
      </c>
      <c r="I32" s="123">
        <v>345</v>
      </c>
      <c r="J32" s="124">
        <v>86</v>
      </c>
      <c r="K32" s="135">
        <v>2.879</v>
      </c>
      <c r="L32" s="127">
        <v>3.012</v>
      </c>
      <c r="M32" s="127">
        <v>4.0000000000000001E-3</v>
      </c>
      <c r="N32" s="111">
        <v>2E-3</v>
      </c>
      <c r="O32" s="123">
        <v>182</v>
      </c>
      <c r="P32" s="124">
        <v>34</v>
      </c>
      <c r="Q32" s="135">
        <v>4.1760000000000002</v>
      </c>
      <c r="R32" s="127">
        <v>4.3529999999999998</v>
      </c>
      <c r="S32" s="127">
        <v>4.0000000000000001E-3</v>
      </c>
      <c r="T32" s="111">
        <v>1E-3</v>
      </c>
    </row>
    <row r="33" spans="1:20" ht="23.1" customHeight="1">
      <c r="A33" s="200"/>
      <c r="B33" s="122" t="s">
        <v>111</v>
      </c>
      <c r="C33" s="123">
        <v>569</v>
      </c>
      <c r="D33" s="124">
        <v>423</v>
      </c>
      <c r="E33" s="135">
        <v>0.30099999999999999</v>
      </c>
      <c r="F33" s="127">
        <v>0.34499999999999997</v>
      </c>
      <c r="G33" s="127">
        <v>1.4E-2</v>
      </c>
      <c r="H33" s="111">
        <v>0.02</v>
      </c>
      <c r="I33" s="123">
        <v>1334</v>
      </c>
      <c r="J33" s="124">
        <v>1008</v>
      </c>
      <c r="K33" s="135">
        <v>0.28000000000000003</v>
      </c>
      <c r="L33" s="127">
        <v>0.32300000000000001</v>
      </c>
      <c r="M33" s="127">
        <v>1.4E-2</v>
      </c>
      <c r="N33" s="111">
        <v>1.9E-2</v>
      </c>
      <c r="O33" s="123">
        <v>682</v>
      </c>
      <c r="P33" s="124">
        <v>485</v>
      </c>
      <c r="Q33" s="135">
        <v>0.36</v>
      </c>
      <c r="R33" s="127">
        <v>0.40600000000000003</v>
      </c>
      <c r="S33" s="127">
        <v>1.4999999999999999E-2</v>
      </c>
      <c r="T33" s="111">
        <v>1.9E-2</v>
      </c>
    </row>
    <row r="34" spans="1:20" ht="23.1" customHeight="1">
      <c r="A34" s="200"/>
      <c r="B34" s="122" t="s">
        <v>112</v>
      </c>
      <c r="C34" s="123">
        <v>245</v>
      </c>
      <c r="D34" s="124">
        <v>303</v>
      </c>
      <c r="E34" s="125">
        <v>-0.218</v>
      </c>
      <c r="F34" s="126">
        <v>-0.191</v>
      </c>
      <c r="G34" s="126">
        <v>6.0000000000000001E-3</v>
      </c>
      <c r="H34" s="111">
        <v>1.4E-2</v>
      </c>
      <c r="I34" s="123">
        <v>626</v>
      </c>
      <c r="J34" s="124">
        <v>546</v>
      </c>
      <c r="K34" s="125">
        <v>0.109</v>
      </c>
      <c r="L34" s="126">
        <v>0.14699999999999999</v>
      </c>
      <c r="M34" s="126">
        <v>7.0000000000000001E-3</v>
      </c>
      <c r="N34" s="111">
        <v>0.01</v>
      </c>
      <c r="O34" s="123">
        <v>296</v>
      </c>
      <c r="P34" s="124">
        <v>257</v>
      </c>
      <c r="Q34" s="125">
        <v>0.114</v>
      </c>
      <c r="R34" s="126">
        <v>0.152</v>
      </c>
      <c r="S34" s="126">
        <v>6.0000000000000001E-3</v>
      </c>
      <c r="T34" s="111">
        <v>0.01</v>
      </c>
    </row>
    <row r="35" spans="1:20" ht="23.1" customHeight="1">
      <c r="A35" s="200"/>
      <c r="B35" s="122" t="s">
        <v>113</v>
      </c>
      <c r="C35" s="123">
        <v>707</v>
      </c>
      <c r="D35" s="124">
        <v>426</v>
      </c>
      <c r="E35" s="135">
        <v>0.60499999999999998</v>
      </c>
      <c r="F35" s="127">
        <v>0.66</v>
      </c>
      <c r="G35" s="126">
        <v>1.7000000000000001E-2</v>
      </c>
      <c r="H35" s="111">
        <v>0.02</v>
      </c>
      <c r="I35" s="123">
        <v>1597</v>
      </c>
      <c r="J35" s="124">
        <v>1211</v>
      </c>
      <c r="K35" s="135">
        <v>0.27500000000000002</v>
      </c>
      <c r="L35" s="127">
        <v>0.31900000000000001</v>
      </c>
      <c r="M35" s="127">
        <v>1.7000000000000001E-2</v>
      </c>
      <c r="N35" s="111">
        <v>2.3E-2</v>
      </c>
      <c r="O35" s="123">
        <v>772</v>
      </c>
      <c r="P35" s="124">
        <v>546</v>
      </c>
      <c r="Q35" s="135">
        <v>0.36699999999999999</v>
      </c>
      <c r="R35" s="127">
        <v>0.41399999999999998</v>
      </c>
      <c r="S35" s="127">
        <v>1.7000000000000001E-2</v>
      </c>
      <c r="T35" s="111">
        <v>2.1999999999999999E-2</v>
      </c>
    </row>
    <row r="36" spans="1:20" ht="23.1" customHeight="1">
      <c r="A36" s="200"/>
      <c r="B36" s="122" t="s">
        <v>114</v>
      </c>
      <c r="C36" s="123">
        <v>927</v>
      </c>
      <c r="D36" s="124">
        <v>951</v>
      </c>
      <c r="E36" s="135">
        <v>-5.7000000000000002E-2</v>
      </c>
      <c r="F36" s="127">
        <v>-2.5000000000000001E-2</v>
      </c>
      <c r="G36" s="127">
        <v>2.3E-2</v>
      </c>
      <c r="H36" s="111">
        <v>4.4999999999999998E-2</v>
      </c>
      <c r="I36" s="123">
        <v>2414</v>
      </c>
      <c r="J36" s="124">
        <v>2776</v>
      </c>
      <c r="K36" s="135">
        <v>-0.159</v>
      </c>
      <c r="L36" s="127">
        <v>-0.13</v>
      </c>
      <c r="M36" s="127">
        <v>2.5999999999999999E-2</v>
      </c>
      <c r="N36" s="111">
        <v>5.2999999999999999E-2</v>
      </c>
      <c r="O36" s="123">
        <v>1259</v>
      </c>
      <c r="P36" s="124">
        <v>1413</v>
      </c>
      <c r="Q36" s="135">
        <v>-0.13800000000000001</v>
      </c>
      <c r="R36" s="127">
        <v>-0.109</v>
      </c>
      <c r="S36" s="127">
        <v>2.7E-2</v>
      </c>
      <c r="T36" s="111">
        <v>5.6000000000000001E-2</v>
      </c>
    </row>
    <row r="37" spans="1:20" ht="23.1" customHeight="1">
      <c r="A37" s="200"/>
      <c r="B37" s="106" t="s">
        <v>115</v>
      </c>
      <c r="C37" s="123">
        <v>152</v>
      </c>
      <c r="D37" s="124">
        <v>70</v>
      </c>
      <c r="E37" s="135">
        <v>1.1000000000000001</v>
      </c>
      <c r="F37" s="127">
        <v>1.171</v>
      </c>
      <c r="G37" s="126">
        <v>4.0000000000000001E-3</v>
      </c>
      <c r="H37" s="111">
        <v>3.0000000000000001E-3</v>
      </c>
      <c r="I37" s="123">
        <v>452</v>
      </c>
      <c r="J37" s="124">
        <v>170</v>
      </c>
      <c r="K37" s="135">
        <v>1.571</v>
      </c>
      <c r="L37" s="127">
        <v>1.659</v>
      </c>
      <c r="M37" s="126">
        <v>5.0000000000000001E-3</v>
      </c>
      <c r="N37" s="111">
        <v>3.0000000000000001E-3</v>
      </c>
      <c r="O37" s="123">
        <v>259</v>
      </c>
      <c r="P37" s="124">
        <v>100</v>
      </c>
      <c r="Q37" s="135">
        <v>1.5049999999999999</v>
      </c>
      <c r="R37" s="127">
        <v>1.59</v>
      </c>
      <c r="S37" s="126">
        <v>6.0000000000000001E-3</v>
      </c>
      <c r="T37" s="111">
        <v>4.0000000000000001E-3</v>
      </c>
    </row>
    <row r="38" spans="1:20" ht="23.1" customHeight="1" thickBot="1">
      <c r="A38" s="200"/>
      <c r="B38" s="106" t="s">
        <v>88</v>
      </c>
      <c r="C38" s="129">
        <v>179</v>
      </c>
      <c r="D38" s="130">
        <v>144</v>
      </c>
      <c r="E38" s="136">
        <v>0.20200000000000001</v>
      </c>
      <c r="F38" s="137">
        <v>0.24299999999999999</v>
      </c>
      <c r="G38" s="137">
        <v>4.0000000000000001E-3</v>
      </c>
      <c r="H38" s="111">
        <v>7.0000000000000001E-3</v>
      </c>
      <c r="I38" s="129">
        <v>391</v>
      </c>
      <c r="J38" s="130">
        <v>282</v>
      </c>
      <c r="K38" s="136">
        <v>0.34100000000000003</v>
      </c>
      <c r="L38" s="137">
        <v>0.38700000000000001</v>
      </c>
      <c r="M38" s="137">
        <v>4.0000000000000001E-3</v>
      </c>
      <c r="N38" s="111">
        <v>5.0000000000000001E-3</v>
      </c>
      <c r="O38" s="129">
        <v>206</v>
      </c>
      <c r="P38" s="130">
        <v>108</v>
      </c>
      <c r="Q38" s="136">
        <v>0.84399999999999997</v>
      </c>
      <c r="R38" s="137">
        <v>0.90700000000000003</v>
      </c>
      <c r="S38" s="137">
        <v>4.0000000000000001E-3</v>
      </c>
      <c r="T38" s="111">
        <v>4.0000000000000001E-3</v>
      </c>
    </row>
    <row r="39" spans="1:20" ht="23.1" customHeight="1" thickTop="1" thickBot="1">
      <c r="A39" s="201"/>
      <c r="B39" s="112" t="s">
        <v>116</v>
      </c>
      <c r="C39" s="113">
        <v>3249</v>
      </c>
      <c r="D39" s="114">
        <v>2615</v>
      </c>
      <c r="E39" s="116">
        <v>0.20100000000000001</v>
      </c>
      <c r="F39" s="116">
        <v>0.24199999999999999</v>
      </c>
      <c r="G39" s="116">
        <v>0.08</v>
      </c>
      <c r="H39" s="117">
        <v>0.123</v>
      </c>
      <c r="I39" s="113">
        <v>7825</v>
      </c>
      <c r="J39" s="114">
        <v>6613</v>
      </c>
      <c r="K39" s="116">
        <v>0.14399999999999999</v>
      </c>
      <c r="L39" s="116">
        <v>0.183</v>
      </c>
      <c r="M39" s="116">
        <v>8.5000000000000006E-2</v>
      </c>
      <c r="N39" s="117">
        <v>0.127</v>
      </c>
      <c r="O39" s="113">
        <v>3983</v>
      </c>
      <c r="P39" s="114">
        <v>3220</v>
      </c>
      <c r="Q39" s="116">
        <v>0.19600000000000001</v>
      </c>
      <c r="R39" s="116">
        <v>0.23699999999999999</v>
      </c>
      <c r="S39" s="116">
        <v>8.5000000000000006E-2</v>
      </c>
      <c r="T39" s="117">
        <v>0.128</v>
      </c>
    </row>
    <row r="40" spans="1:20" ht="23.1" customHeight="1" thickTop="1">
      <c r="A40" s="199" t="s">
        <v>117</v>
      </c>
      <c r="B40" s="118" t="s">
        <v>118</v>
      </c>
      <c r="C40" s="119">
        <v>61</v>
      </c>
      <c r="D40" s="120">
        <v>32</v>
      </c>
      <c r="E40" s="138">
        <v>0.84299999999999997</v>
      </c>
      <c r="F40" s="139">
        <v>0.90600000000000003</v>
      </c>
      <c r="G40" s="139">
        <v>1E-3</v>
      </c>
      <c r="H40" s="121">
        <v>2E-3</v>
      </c>
      <c r="I40" s="119">
        <v>171</v>
      </c>
      <c r="J40" s="120">
        <v>121</v>
      </c>
      <c r="K40" s="138">
        <v>0.36699999999999999</v>
      </c>
      <c r="L40" s="139">
        <v>0.41299999999999998</v>
      </c>
      <c r="M40" s="139">
        <v>2E-3</v>
      </c>
      <c r="N40" s="121">
        <v>2E-3</v>
      </c>
      <c r="O40" s="119">
        <v>110</v>
      </c>
      <c r="P40" s="120">
        <v>80</v>
      </c>
      <c r="Q40" s="138">
        <v>0.33</v>
      </c>
      <c r="R40" s="139">
        <v>0.375</v>
      </c>
      <c r="S40" s="139">
        <v>2E-3</v>
      </c>
      <c r="T40" s="121">
        <v>3.0000000000000001E-3</v>
      </c>
    </row>
    <row r="41" spans="1:20" ht="23.1" customHeight="1">
      <c r="A41" s="200"/>
      <c r="B41" s="122" t="s">
        <v>119</v>
      </c>
      <c r="C41" s="123">
        <v>35</v>
      </c>
      <c r="D41" s="124">
        <v>10</v>
      </c>
      <c r="E41" s="125">
        <v>2.3839999999999999</v>
      </c>
      <c r="F41" s="126">
        <v>2.5</v>
      </c>
      <c r="G41" s="126">
        <v>1E-3</v>
      </c>
      <c r="H41" s="111">
        <v>0</v>
      </c>
      <c r="I41" s="123">
        <v>54</v>
      </c>
      <c r="J41" s="174">
        <v>30</v>
      </c>
      <c r="K41" s="125">
        <v>0.74099999999999999</v>
      </c>
      <c r="L41" s="126">
        <v>0.8</v>
      </c>
      <c r="M41" s="126">
        <v>1E-3</v>
      </c>
      <c r="N41" s="111">
        <v>1E-3</v>
      </c>
      <c r="O41" s="123">
        <v>31</v>
      </c>
      <c r="P41" s="124">
        <v>9</v>
      </c>
      <c r="Q41" s="125">
        <v>2.331</v>
      </c>
      <c r="R41" s="126">
        <v>2.444</v>
      </c>
      <c r="S41" s="126">
        <v>1E-3</v>
      </c>
      <c r="T41" s="111">
        <v>0</v>
      </c>
    </row>
    <row r="42" spans="1:20" ht="23.1" customHeight="1">
      <c r="A42" s="200"/>
      <c r="B42" s="140" t="s">
        <v>120</v>
      </c>
      <c r="C42" s="123">
        <v>76</v>
      </c>
      <c r="D42" s="124">
        <v>74</v>
      </c>
      <c r="E42" s="125">
        <v>-7.0000000000000001E-3</v>
      </c>
      <c r="F42" s="126">
        <v>2.7E-2</v>
      </c>
      <c r="G42" s="126">
        <v>2E-3</v>
      </c>
      <c r="H42" s="111">
        <v>3.0000000000000001E-3</v>
      </c>
      <c r="I42" s="123">
        <v>221</v>
      </c>
      <c r="J42" s="124">
        <v>234</v>
      </c>
      <c r="K42" s="125">
        <v>-8.6999999999999994E-2</v>
      </c>
      <c r="L42" s="126">
        <v>-5.6000000000000001E-2</v>
      </c>
      <c r="M42" s="126">
        <v>2E-3</v>
      </c>
      <c r="N42" s="111">
        <v>4.0000000000000001E-3</v>
      </c>
      <c r="O42" s="123">
        <v>100</v>
      </c>
      <c r="P42" s="124">
        <v>111</v>
      </c>
      <c r="Q42" s="125">
        <v>-0.129</v>
      </c>
      <c r="R42" s="126">
        <v>-9.9000000000000005E-2</v>
      </c>
      <c r="S42" s="126">
        <v>2E-3</v>
      </c>
      <c r="T42" s="111">
        <v>4.0000000000000001E-3</v>
      </c>
    </row>
    <row r="43" spans="1:20" ht="23.1" customHeight="1">
      <c r="A43" s="200"/>
      <c r="B43" s="122" t="s">
        <v>121</v>
      </c>
      <c r="C43" s="123">
        <v>23</v>
      </c>
      <c r="D43" s="124">
        <v>40</v>
      </c>
      <c r="E43" s="125">
        <v>-0.44400000000000001</v>
      </c>
      <c r="F43" s="126">
        <v>-0.42499999999999999</v>
      </c>
      <c r="G43" s="126">
        <v>1E-3</v>
      </c>
      <c r="H43" s="111">
        <v>2E-3</v>
      </c>
      <c r="I43" s="123">
        <v>35</v>
      </c>
      <c r="J43" s="124">
        <v>64</v>
      </c>
      <c r="K43" s="125">
        <v>-0.47099999999999997</v>
      </c>
      <c r="L43" s="126">
        <v>-0.45300000000000001</v>
      </c>
      <c r="M43" s="126">
        <v>0</v>
      </c>
      <c r="N43" s="111">
        <v>1E-3</v>
      </c>
      <c r="O43" s="123">
        <v>23</v>
      </c>
      <c r="P43" s="124">
        <v>24</v>
      </c>
      <c r="Q43" s="125">
        <v>-7.2999999999999995E-2</v>
      </c>
      <c r="R43" s="126">
        <v>-4.2000000000000003E-2</v>
      </c>
      <c r="S43" s="126">
        <v>0</v>
      </c>
      <c r="T43" s="111">
        <v>1E-3</v>
      </c>
    </row>
    <row r="44" spans="1:20" ht="23.1" customHeight="1">
      <c r="A44" s="200"/>
      <c r="B44" s="122" t="s">
        <v>122</v>
      </c>
      <c r="C44" s="123">
        <v>22</v>
      </c>
      <c r="D44" s="124">
        <v>6</v>
      </c>
      <c r="E44" s="125">
        <v>2.5459999999999998</v>
      </c>
      <c r="F44" s="126">
        <v>2.6669999999999998</v>
      </c>
      <c r="G44" s="126">
        <v>1E-3</v>
      </c>
      <c r="H44" s="111">
        <v>0</v>
      </c>
      <c r="I44" s="123">
        <v>89</v>
      </c>
      <c r="J44" s="124">
        <v>25</v>
      </c>
      <c r="K44" s="125">
        <v>2.4430000000000001</v>
      </c>
      <c r="L44" s="126">
        <v>2.56</v>
      </c>
      <c r="M44" s="126">
        <v>1E-3</v>
      </c>
      <c r="N44" s="111">
        <v>0</v>
      </c>
      <c r="O44" s="123">
        <v>60</v>
      </c>
      <c r="P44" s="124">
        <v>17</v>
      </c>
      <c r="Q44" s="125">
        <v>2.4129999999999998</v>
      </c>
      <c r="R44" s="126">
        <v>2.5289999999999999</v>
      </c>
      <c r="S44" s="126">
        <v>1E-3</v>
      </c>
      <c r="T44" s="111">
        <v>1E-3</v>
      </c>
    </row>
    <row r="45" spans="1:20" ht="23.1" customHeight="1" thickBot="1">
      <c r="A45" s="200"/>
      <c r="B45" s="141" t="s">
        <v>88</v>
      </c>
      <c r="C45" s="129">
        <v>70</v>
      </c>
      <c r="D45" s="130">
        <v>28</v>
      </c>
      <c r="E45" s="175">
        <v>1.417</v>
      </c>
      <c r="F45" s="176">
        <v>1.5</v>
      </c>
      <c r="G45" s="176">
        <v>2E-3</v>
      </c>
      <c r="H45" s="111">
        <v>1E-3</v>
      </c>
      <c r="I45" s="129">
        <v>183</v>
      </c>
      <c r="J45" s="130">
        <v>79</v>
      </c>
      <c r="K45" s="142">
        <v>1.24</v>
      </c>
      <c r="L45" s="137">
        <v>1.3160000000000001</v>
      </c>
      <c r="M45" s="137">
        <v>2E-3</v>
      </c>
      <c r="N45" s="111">
        <v>2E-3</v>
      </c>
      <c r="O45" s="129">
        <v>106</v>
      </c>
      <c r="P45" s="130">
        <v>55</v>
      </c>
      <c r="Q45" s="142">
        <v>0.86399999999999999</v>
      </c>
      <c r="R45" s="137">
        <v>0.92700000000000005</v>
      </c>
      <c r="S45" s="137">
        <v>2E-3</v>
      </c>
      <c r="T45" s="111">
        <v>2E-3</v>
      </c>
    </row>
    <row r="46" spans="1:20" ht="23.1" customHeight="1" thickTop="1" thickBot="1">
      <c r="A46" s="201"/>
      <c r="B46" s="112" t="s">
        <v>123</v>
      </c>
      <c r="C46" s="113">
        <v>287</v>
      </c>
      <c r="D46" s="114">
        <v>190</v>
      </c>
      <c r="E46" s="145">
        <v>0.46100000000000002</v>
      </c>
      <c r="F46" s="145">
        <v>0.51100000000000001</v>
      </c>
      <c r="G46" s="116">
        <v>7.0000000000000001E-3</v>
      </c>
      <c r="H46" s="117">
        <v>8.9999999999999993E-3</v>
      </c>
      <c r="I46" s="113">
        <v>753</v>
      </c>
      <c r="J46" s="114">
        <v>553</v>
      </c>
      <c r="K46" s="116">
        <v>0.317</v>
      </c>
      <c r="L46" s="116">
        <v>0.36199999999999999</v>
      </c>
      <c r="M46" s="116">
        <v>8.0000000000000002E-3</v>
      </c>
      <c r="N46" s="117">
        <v>1.0999999999999999E-2</v>
      </c>
      <c r="O46" s="113">
        <v>430</v>
      </c>
      <c r="P46" s="114">
        <v>296</v>
      </c>
      <c r="Q46" s="116">
        <v>0.40500000000000003</v>
      </c>
      <c r="R46" s="116">
        <v>0.45300000000000001</v>
      </c>
      <c r="S46" s="116">
        <v>8.9999999999999993E-3</v>
      </c>
      <c r="T46" s="117">
        <v>1.2E-2</v>
      </c>
    </row>
    <row r="47" spans="1:20" ht="23.1" customHeight="1" thickTop="1">
      <c r="A47" s="199" t="s">
        <v>124</v>
      </c>
      <c r="B47" s="118" t="s">
        <v>125</v>
      </c>
      <c r="C47" s="119">
        <v>1068</v>
      </c>
      <c r="D47" s="120">
        <v>809</v>
      </c>
      <c r="E47" s="188">
        <v>0.27700000000000002</v>
      </c>
      <c r="F47" s="188">
        <v>0.32</v>
      </c>
      <c r="G47" s="134">
        <v>2.5999999999999999E-2</v>
      </c>
      <c r="H47" s="143">
        <v>3.7999999999999999E-2</v>
      </c>
      <c r="I47" s="119">
        <v>3882</v>
      </c>
      <c r="J47" s="120">
        <v>2649</v>
      </c>
      <c r="K47" s="134">
        <v>0.41699999999999998</v>
      </c>
      <c r="L47" s="134">
        <v>0.46500000000000002</v>
      </c>
      <c r="M47" s="134">
        <v>4.2000000000000003E-2</v>
      </c>
      <c r="N47" s="143">
        <v>5.0999999999999997E-2</v>
      </c>
      <c r="O47" s="119">
        <v>1955</v>
      </c>
      <c r="P47" s="120">
        <v>1349</v>
      </c>
      <c r="Q47" s="134">
        <v>0.40100000000000002</v>
      </c>
      <c r="R47" s="134">
        <v>0.44900000000000001</v>
      </c>
      <c r="S47" s="134">
        <v>4.2000000000000003E-2</v>
      </c>
      <c r="T47" s="143">
        <v>5.3999999999999999E-2</v>
      </c>
    </row>
    <row r="48" spans="1:20" ht="23.1" customHeight="1">
      <c r="A48" s="200"/>
      <c r="B48" s="141" t="s">
        <v>126</v>
      </c>
      <c r="C48" s="123">
        <v>73</v>
      </c>
      <c r="D48" s="124">
        <v>49</v>
      </c>
      <c r="E48" s="125">
        <v>0.441</v>
      </c>
      <c r="F48" s="126">
        <v>0.49</v>
      </c>
      <c r="G48" s="126">
        <v>2E-3</v>
      </c>
      <c r="H48" s="111">
        <v>2E-3</v>
      </c>
      <c r="I48" s="123">
        <v>298</v>
      </c>
      <c r="J48" s="124">
        <v>163</v>
      </c>
      <c r="K48" s="125">
        <v>0.76800000000000002</v>
      </c>
      <c r="L48" s="126">
        <v>0.82799999999999996</v>
      </c>
      <c r="M48" s="126">
        <v>3.0000000000000001E-3</v>
      </c>
      <c r="N48" s="111">
        <v>3.0000000000000001E-3</v>
      </c>
      <c r="O48" s="123">
        <v>161</v>
      </c>
      <c r="P48" s="124">
        <v>90</v>
      </c>
      <c r="Q48" s="125">
        <v>0.73</v>
      </c>
      <c r="R48" s="126">
        <v>0.78900000000000003</v>
      </c>
      <c r="S48" s="126">
        <v>3.0000000000000001E-3</v>
      </c>
      <c r="T48" s="111">
        <v>4.0000000000000001E-3</v>
      </c>
    </row>
    <row r="49" spans="1:20" ht="23.1" customHeight="1" thickBot="1">
      <c r="A49" s="200"/>
      <c r="B49" s="106" t="s">
        <v>88</v>
      </c>
      <c r="C49" s="129">
        <v>2</v>
      </c>
      <c r="D49" s="130">
        <v>55</v>
      </c>
      <c r="E49" s="175">
        <v>-0.96499999999999997</v>
      </c>
      <c r="F49" s="176">
        <v>-0.96399999999999997</v>
      </c>
      <c r="G49" s="176">
        <v>0</v>
      </c>
      <c r="H49" s="111">
        <v>3.0000000000000001E-3</v>
      </c>
      <c r="I49" s="129">
        <v>8</v>
      </c>
      <c r="J49" s="130">
        <v>59</v>
      </c>
      <c r="K49" s="175">
        <v>-0.86899999999999999</v>
      </c>
      <c r="L49" s="176">
        <v>-0.86399999999999999</v>
      </c>
      <c r="M49" s="176">
        <v>0</v>
      </c>
      <c r="N49" s="111">
        <v>1E-3</v>
      </c>
      <c r="O49" s="129">
        <v>6</v>
      </c>
      <c r="P49" s="130">
        <v>33</v>
      </c>
      <c r="Q49" s="175">
        <v>-0.82399999999999995</v>
      </c>
      <c r="R49" s="176">
        <v>-0.81799999999999995</v>
      </c>
      <c r="S49" s="176">
        <v>0</v>
      </c>
      <c r="T49" s="111">
        <v>1E-3</v>
      </c>
    </row>
    <row r="50" spans="1:20" ht="23.1" customHeight="1" thickTop="1" thickBot="1">
      <c r="A50" s="201"/>
      <c r="B50" s="112" t="s">
        <v>127</v>
      </c>
      <c r="C50" s="113">
        <v>1143</v>
      </c>
      <c r="D50" s="114">
        <v>913</v>
      </c>
      <c r="E50" s="116">
        <v>0.21099999999999999</v>
      </c>
      <c r="F50" s="116">
        <v>0.252</v>
      </c>
      <c r="G50" s="116">
        <v>2.8000000000000001E-2</v>
      </c>
      <c r="H50" s="117">
        <v>4.2999999999999997E-2</v>
      </c>
      <c r="I50" s="113">
        <v>4188</v>
      </c>
      <c r="J50" s="114">
        <v>2871</v>
      </c>
      <c r="K50" s="116">
        <v>0.41099999999999998</v>
      </c>
      <c r="L50" s="116">
        <v>0.45900000000000002</v>
      </c>
      <c r="M50" s="116">
        <v>4.4999999999999998E-2</v>
      </c>
      <c r="N50" s="117">
        <v>5.5E-2</v>
      </c>
      <c r="O50" s="113">
        <v>2122</v>
      </c>
      <c r="P50" s="114">
        <v>1472</v>
      </c>
      <c r="Q50" s="116">
        <v>0.39400000000000002</v>
      </c>
      <c r="R50" s="116">
        <v>0.442</v>
      </c>
      <c r="S50" s="116">
        <v>4.4999999999999998E-2</v>
      </c>
      <c r="T50" s="117">
        <v>5.8999999999999997E-2</v>
      </c>
    </row>
    <row r="51" spans="1:20" ht="23.1" customHeight="1" thickTop="1" thickBot="1">
      <c r="A51" s="264" t="s">
        <v>128</v>
      </c>
      <c r="B51" s="265"/>
      <c r="C51" s="146">
        <v>24</v>
      </c>
      <c r="D51" s="147">
        <v>122</v>
      </c>
      <c r="E51" s="148">
        <v>-0.81</v>
      </c>
      <c r="F51" s="149">
        <v>-0.80300000000000005</v>
      </c>
      <c r="G51" s="189">
        <v>1E-3</v>
      </c>
      <c r="H51" s="150">
        <v>6.0000000000000001E-3</v>
      </c>
      <c r="I51" s="146">
        <v>79</v>
      </c>
      <c r="J51" s="147">
        <v>184</v>
      </c>
      <c r="K51" s="148">
        <v>-0.58499999999999996</v>
      </c>
      <c r="L51" s="149">
        <v>-0.57099999999999995</v>
      </c>
      <c r="M51" s="149">
        <v>1E-3</v>
      </c>
      <c r="N51" s="150">
        <v>4.0000000000000001E-3</v>
      </c>
      <c r="O51" s="146">
        <v>54</v>
      </c>
      <c r="P51" s="147">
        <v>104</v>
      </c>
      <c r="Q51" s="148">
        <v>-0.498</v>
      </c>
      <c r="R51" s="149">
        <v>-0.48099999999999998</v>
      </c>
      <c r="S51" s="149">
        <v>1E-3</v>
      </c>
      <c r="T51" s="150">
        <v>4.0000000000000001E-3</v>
      </c>
    </row>
    <row r="52" spans="1:20" ht="23.1" customHeight="1" thickTop="1" thickBot="1">
      <c r="A52" s="264" t="s">
        <v>129</v>
      </c>
      <c r="B52" s="265"/>
      <c r="C52" s="146">
        <v>480</v>
      </c>
      <c r="D52" s="147">
        <v>356</v>
      </c>
      <c r="E52" s="148">
        <v>0.30399999999999999</v>
      </c>
      <c r="F52" s="151">
        <v>0.34799999999999998</v>
      </c>
      <c r="G52" s="151">
        <v>1.2E-2</v>
      </c>
      <c r="H52" s="121">
        <v>1.7000000000000001E-2</v>
      </c>
      <c r="I52" s="146">
        <v>940</v>
      </c>
      <c r="J52" s="147">
        <v>837</v>
      </c>
      <c r="K52" s="148">
        <v>8.5999999999999993E-2</v>
      </c>
      <c r="L52" s="151">
        <v>0.123</v>
      </c>
      <c r="M52" s="151">
        <v>0.01</v>
      </c>
      <c r="N52" s="121">
        <v>1.6E-2</v>
      </c>
      <c r="O52" s="146">
        <v>541</v>
      </c>
      <c r="P52" s="147">
        <v>523</v>
      </c>
      <c r="Q52" s="148">
        <v>0</v>
      </c>
      <c r="R52" s="151">
        <v>3.4000000000000002E-2</v>
      </c>
      <c r="S52" s="151">
        <v>1.2E-2</v>
      </c>
      <c r="T52" s="121">
        <v>2.1000000000000001E-2</v>
      </c>
    </row>
    <row r="53" spans="1:20" ht="23.1" customHeight="1" thickTop="1" thickBot="1">
      <c r="A53" s="264" t="s">
        <v>130</v>
      </c>
      <c r="B53" s="265"/>
      <c r="C53" s="113">
        <v>40742</v>
      </c>
      <c r="D53" s="114">
        <v>21328</v>
      </c>
      <c r="E53" s="115">
        <v>0.84699999999999998</v>
      </c>
      <c r="F53" s="116">
        <v>0.91</v>
      </c>
      <c r="G53" s="152"/>
      <c r="H53" s="152"/>
      <c r="I53" s="113">
        <v>92147</v>
      </c>
      <c r="J53" s="114">
        <v>52003</v>
      </c>
      <c r="K53" s="115">
        <v>0.71299999999999997</v>
      </c>
      <c r="L53" s="116">
        <v>0.77200000000000002</v>
      </c>
      <c r="M53" s="152"/>
      <c r="N53" s="152"/>
      <c r="O53" s="113">
        <v>46717</v>
      </c>
      <c r="P53" s="114">
        <v>25126</v>
      </c>
      <c r="Q53" s="115">
        <v>0.79800000000000004</v>
      </c>
      <c r="R53" s="116">
        <v>0.85899999999999999</v>
      </c>
      <c r="S53" s="152"/>
      <c r="T53" s="185"/>
    </row>
    <row r="54" spans="1:20" ht="23.1" customHeight="1" thickTop="1" thickBot="1">
      <c r="A54" s="266" t="s">
        <v>131</v>
      </c>
      <c r="B54" s="267"/>
      <c r="C54" s="153">
        <v>75962</v>
      </c>
      <c r="D54" s="154">
        <v>73756</v>
      </c>
      <c r="E54" s="155">
        <v>-4.0000000000000001E-3</v>
      </c>
      <c r="F54" s="156">
        <v>0.03</v>
      </c>
      <c r="G54" s="157"/>
      <c r="H54" s="158"/>
      <c r="I54" s="153">
        <v>120385</v>
      </c>
      <c r="J54" s="154">
        <v>120466</v>
      </c>
      <c r="K54" s="155">
        <v>-3.4000000000000002E-2</v>
      </c>
      <c r="L54" s="156">
        <v>-1E-3</v>
      </c>
      <c r="M54" s="157"/>
      <c r="N54" s="158"/>
      <c r="O54" s="153">
        <v>68991</v>
      </c>
      <c r="P54" s="154">
        <v>67950</v>
      </c>
      <c r="Q54" s="155">
        <v>-1.7999999999999999E-2</v>
      </c>
      <c r="R54" s="156">
        <v>1.4999999999999999E-2</v>
      </c>
      <c r="S54" s="157"/>
      <c r="T54" s="186"/>
    </row>
    <row r="55" spans="1:20" s="5" customFormat="1" ht="23.1" customHeight="1" thickBot="1">
      <c r="A55" s="268" t="s">
        <v>132</v>
      </c>
      <c r="B55" s="269"/>
      <c r="C55" s="159">
        <v>116704</v>
      </c>
      <c r="D55" s="160">
        <v>95084</v>
      </c>
      <c r="E55" s="161">
        <v>0.187</v>
      </c>
      <c r="F55" s="162">
        <v>0.22700000000000001</v>
      </c>
      <c r="G55" s="163"/>
      <c r="H55" s="164"/>
      <c r="I55" s="159">
        <v>212532</v>
      </c>
      <c r="J55" s="160">
        <v>172469</v>
      </c>
      <c r="K55" s="161">
        <v>0.192</v>
      </c>
      <c r="L55" s="162">
        <v>0.23200000000000001</v>
      </c>
      <c r="M55" s="162"/>
      <c r="N55" s="177"/>
      <c r="O55" s="159">
        <v>115708</v>
      </c>
      <c r="P55" s="160">
        <v>93076</v>
      </c>
      <c r="Q55" s="161">
        <v>0.20200000000000001</v>
      </c>
      <c r="R55" s="162">
        <v>0.24299999999999999</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187862</v>
      </c>
      <c r="D58" s="259"/>
      <c r="E58" s="260"/>
      <c r="F58" s="261">
        <v>180891</v>
      </c>
      <c r="G58" s="259"/>
      <c r="H58" s="259"/>
      <c r="I58" s="262">
        <v>3.9E-2</v>
      </c>
      <c r="J58" s="263"/>
      <c r="K58" s="208"/>
      <c r="L58" s="209"/>
      <c r="M58" s="209"/>
      <c r="N58" s="209"/>
      <c r="O58" s="209"/>
      <c r="P58" s="209"/>
      <c r="Q58" s="209"/>
      <c r="R58" s="209"/>
      <c r="S58" s="209"/>
      <c r="T58" s="209"/>
    </row>
    <row r="59" spans="1:20" s="5" customFormat="1" ht="27" customHeight="1">
      <c r="A59" s="235" t="s">
        <v>135</v>
      </c>
      <c r="B59" s="236"/>
      <c r="C59" s="237">
        <v>115708</v>
      </c>
      <c r="D59" s="238"/>
      <c r="E59" s="239"/>
      <c r="F59" s="240">
        <v>93076</v>
      </c>
      <c r="G59" s="238"/>
      <c r="H59" s="238"/>
      <c r="I59" s="231">
        <v>0.24299999999999999</v>
      </c>
      <c r="J59" s="232"/>
      <c r="K59" s="208"/>
      <c r="L59" s="209"/>
      <c r="M59" s="209"/>
      <c r="N59" s="209"/>
      <c r="O59" s="209"/>
      <c r="P59" s="209"/>
      <c r="Q59" s="209"/>
      <c r="R59" s="209"/>
      <c r="S59" s="209"/>
      <c r="T59" s="209"/>
    </row>
    <row r="60" spans="1:20" s="5" customFormat="1" ht="27" customHeight="1">
      <c r="A60" s="235" t="s">
        <v>61</v>
      </c>
      <c r="B60" s="236"/>
      <c r="C60" s="241">
        <v>0.61599999999999999</v>
      </c>
      <c r="D60" s="242"/>
      <c r="E60" s="243"/>
      <c r="F60" s="244">
        <v>0.51500000000000001</v>
      </c>
      <c r="G60" s="242"/>
      <c r="H60" s="242"/>
      <c r="I60" s="245" t="s">
        <v>159</v>
      </c>
      <c r="J60" s="246"/>
      <c r="K60" s="180" t="s">
        <v>162</v>
      </c>
      <c r="L60" s="181"/>
      <c r="M60" s="181"/>
      <c r="N60" s="180"/>
      <c r="O60" s="182"/>
      <c r="P60" s="182"/>
      <c r="Q60" s="181"/>
      <c r="R60" s="181"/>
      <c r="S60" s="181"/>
      <c r="T60" s="187"/>
    </row>
    <row r="61" spans="1:20" s="5" customFormat="1" ht="33" customHeight="1">
      <c r="A61" s="225" t="s">
        <v>74</v>
      </c>
      <c r="B61" s="226"/>
      <c r="C61" s="227">
        <f>I53/I55</f>
        <v>0.43356765098902755</v>
      </c>
      <c r="D61" s="227"/>
      <c r="E61" s="228"/>
      <c r="F61" s="229">
        <f>J53/J55</f>
        <v>0.30152085302286208</v>
      </c>
      <c r="G61" s="230"/>
      <c r="H61" s="228"/>
      <c r="I61" s="231" t="s">
        <v>160</v>
      </c>
      <c r="J61" s="232"/>
      <c r="K61" s="180" t="s">
        <v>163</v>
      </c>
      <c r="L61" s="3"/>
      <c r="M61" s="183"/>
      <c r="O61" s="180"/>
      <c r="P61" s="182"/>
      <c r="Q61" s="181"/>
      <c r="R61" s="181"/>
      <c r="S61" s="181"/>
      <c r="T61" s="181"/>
    </row>
    <row r="62" spans="1:20" s="5" customFormat="1" ht="33" customHeight="1" thickBot="1">
      <c r="A62" s="233" t="s">
        <v>75</v>
      </c>
      <c r="B62" s="234"/>
      <c r="C62" s="227">
        <f>O53/O55</f>
        <v>0.40374909254329866</v>
      </c>
      <c r="D62" s="227"/>
      <c r="E62" s="228"/>
      <c r="F62" s="229">
        <f>P53/P55</f>
        <v>0.26995143753491768</v>
      </c>
      <c r="G62" s="230"/>
      <c r="H62" s="228"/>
      <c r="I62" s="231" t="s">
        <v>161</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0.99519899999999994</v>
      </c>
      <c r="F64" s="222"/>
      <c r="G64" s="223">
        <v>0.93859199999999998</v>
      </c>
      <c r="H64" s="222"/>
      <c r="I64" s="223">
        <v>0.93296599999999996</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UI,太字"&amp;20宿泊状況調査結果詳細（2024年2月）※フルサービス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5A57-A5BA-4A4F-A8FA-CCA3FEFA26BE}">
  <sheetPr>
    <tabColor theme="9"/>
  </sheetPr>
  <dimension ref="A1:WWC64"/>
  <sheetViews>
    <sheetView view="pageLayout" topLeftCell="A40" zoomScale="80" zoomScaleSheetLayoutView="80" zoomScalePageLayoutView="80" workbookViewId="0">
      <selection activeCell="I61" sqref="I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146</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18945</v>
      </c>
      <c r="D7" s="102">
        <v>14829</v>
      </c>
      <c r="E7" s="103">
        <v>0.27700000000000002</v>
      </c>
      <c r="F7" s="104">
        <v>0.27800000000000002</v>
      </c>
      <c r="G7" s="104">
        <v>0.29399999999999998</v>
      </c>
      <c r="H7" s="105">
        <v>0.33300000000000002</v>
      </c>
      <c r="I7" s="101">
        <v>58272</v>
      </c>
      <c r="J7" s="102">
        <v>45063</v>
      </c>
      <c r="K7" s="103">
        <v>0.29299999999999998</v>
      </c>
      <c r="L7" s="104">
        <v>0.29299999999999998</v>
      </c>
      <c r="M7" s="104">
        <v>0.32900000000000001</v>
      </c>
      <c r="N7" s="105">
        <v>0.378</v>
      </c>
      <c r="O7" s="101">
        <v>22579</v>
      </c>
      <c r="P7" s="102">
        <v>18071</v>
      </c>
      <c r="Q7" s="103">
        <v>0.249</v>
      </c>
      <c r="R7" s="104">
        <v>0.249</v>
      </c>
      <c r="S7" s="104">
        <v>0.28100000000000003</v>
      </c>
      <c r="T7" s="105">
        <v>0.32300000000000001</v>
      </c>
    </row>
    <row r="8" spans="1:20" ht="23.1" customHeight="1" thickBot="1">
      <c r="A8" s="200"/>
      <c r="B8" s="106" t="s">
        <v>83</v>
      </c>
      <c r="C8" s="107">
        <v>1664</v>
      </c>
      <c r="D8" s="108">
        <v>1218</v>
      </c>
      <c r="E8" s="109">
        <v>0.36599999999999999</v>
      </c>
      <c r="F8" s="110">
        <v>0.36599999999999999</v>
      </c>
      <c r="G8" s="144">
        <v>2.5999999999999999E-2</v>
      </c>
      <c r="H8" s="111">
        <v>2.7E-2</v>
      </c>
      <c r="I8" s="107">
        <v>5355</v>
      </c>
      <c r="J8" s="108">
        <v>3975</v>
      </c>
      <c r="K8" s="109">
        <v>0.34699999999999998</v>
      </c>
      <c r="L8" s="110">
        <v>0.34699999999999998</v>
      </c>
      <c r="M8" s="110">
        <v>0.03</v>
      </c>
      <c r="N8" s="111">
        <v>3.3000000000000002E-2</v>
      </c>
      <c r="O8" s="107">
        <v>2151</v>
      </c>
      <c r="P8" s="108">
        <v>1645</v>
      </c>
      <c r="Q8" s="109">
        <v>0.307</v>
      </c>
      <c r="R8" s="110">
        <v>0.308</v>
      </c>
      <c r="S8" s="110">
        <v>2.7E-2</v>
      </c>
      <c r="T8" s="111">
        <v>2.9000000000000001E-2</v>
      </c>
    </row>
    <row r="9" spans="1:20" ht="23.1" customHeight="1" thickTop="1" thickBot="1">
      <c r="A9" s="201"/>
      <c r="B9" s="112" t="s">
        <v>84</v>
      </c>
      <c r="C9" s="113">
        <v>20609</v>
      </c>
      <c r="D9" s="114">
        <v>16047</v>
      </c>
      <c r="E9" s="115">
        <v>0.28399999999999997</v>
      </c>
      <c r="F9" s="116">
        <v>0.28399999999999997</v>
      </c>
      <c r="G9" s="116">
        <v>0.32</v>
      </c>
      <c r="H9" s="117">
        <v>0.36099999999999999</v>
      </c>
      <c r="I9" s="113">
        <v>63627</v>
      </c>
      <c r="J9" s="114">
        <v>49038</v>
      </c>
      <c r="K9" s="115">
        <v>0.29699999999999999</v>
      </c>
      <c r="L9" s="116">
        <v>0.29799999999999999</v>
      </c>
      <c r="M9" s="116">
        <v>0.35899999999999999</v>
      </c>
      <c r="N9" s="117">
        <v>0.41099999999999998</v>
      </c>
      <c r="O9" s="113">
        <v>24730</v>
      </c>
      <c r="P9" s="114">
        <v>19716</v>
      </c>
      <c r="Q9" s="115">
        <v>0.254</v>
      </c>
      <c r="R9" s="116">
        <v>0.254</v>
      </c>
      <c r="S9" s="116">
        <v>0.308</v>
      </c>
      <c r="T9" s="117">
        <v>0.35299999999999998</v>
      </c>
    </row>
    <row r="10" spans="1:20" ht="23.1" customHeight="1" thickTop="1">
      <c r="A10" s="199" t="s">
        <v>85</v>
      </c>
      <c r="B10" s="118" t="s">
        <v>86</v>
      </c>
      <c r="C10" s="119">
        <v>938</v>
      </c>
      <c r="D10" s="120">
        <v>350</v>
      </c>
      <c r="E10" s="138">
        <v>1.679</v>
      </c>
      <c r="F10" s="139">
        <v>1.68</v>
      </c>
      <c r="G10" s="139">
        <v>1.4999999999999999E-2</v>
      </c>
      <c r="H10" s="121">
        <v>8.0000000000000002E-3</v>
      </c>
      <c r="I10" s="119">
        <v>2832</v>
      </c>
      <c r="J10" s="120">
        <v>1359</v>
      </c>
      <c r="K10" s="138">
        <v>1.083</v>
      </c>
      <c r="L10" s="139">
        <v>1.0840000000000001</v>
      </c>
      <c r="M10" s="139">
        <v>1.6E-2</v>
      </c>
      <c r="N10" s="121">
        <v>1.0999999999999999E-2</v>
      </c>
      <c r="O10" s="119">
        <v>1192</v>
      </c>
      <c r="P10" s="120">
        <v>543</v>
      </c>
      <c r="Q10" s="138">
        <v>1.194</v>
      </c>
      <c r="R10" s="139">
        <v>1.1950000000000001</v>
      </c>
      <c r="S10" s="139">
        <v>1.4999999999999999E-2</v>
      </c>
      <c r="T10" s="121">
        <v>0.01</v>
      </c>
    </row>
    <row r="11" spans="1:20" ht="23.1" customHeight="1">
      <c r="A11" s="200"/>
      <c r="B11" s="122" t="s">
        <v>87</v>
      </c>
      <c r="C11" s="123">
        <v>700</v>
      </c>
      <c r="D11" s="124">
        <v>541</v>
      </c>
      <c r="E11" s="135">
        <v>0.29299999999999998</v>
      </c>
      <c r="F11" s="127">
        <v>0.29399999999999998</v>
      </c>
      <c r="G11" s="127">
        <v>1.0999999999999999E-2</v>
      </c>
      <c r="H11" s="128">
        <v>1.2E-2</v>
      </c>
      <c r="I11" s="123">
        <v>1920</v>
      </c>
      <c r="J11" s="124">
        <v>1338</v>
      </c>
      <c r="K11" s="135">
        <v>0.434</v>
      </c>
      <c r="L11" s="127">
        <v>0.435</v>
      </c>
      <c r="M11" s="127">
        <v>1.0999999999999999E-2</v>
      </c>
      <c r="N11" s="128">
        <v>1.0999999999999999E-2</v>
      </c>
      <c r="O11" s="123">
        <v>982</v>
      </c>
      <c r="P11" s="124">
        <v>761</v>
      </c>
      <c r="Q11" s="135">
        <v>0.28999999999999998</v>
      </c>
      <c r="R11" s="127">
        <v>0.28999999999999998</v>
      </c>
      <c r="S11" s="127">
        <v>1.2E-2</v>
      </c>
      <c r="T11" s="128">
        <v>1.4E-2</v>
      </c>
    </row>
    <row r="12" spans="1:20" ht="23.1" customHeight="1" thickBot="1">
      <c r="A12" s="200"/>
      <c r="B12" s="106" t="s">
        <v>88</v>
      </c>
      <c r="C12" s="129">
        <v>680</v>
      </c>
      <c r="D12" s="130">
        <v>127</v>
      </c>
      <c r="E12" s="131">
        <v>4.3520000000000003</v>
      </c>
      <c r="F12" s="132">
        <v>4.3540000000000001</v>
      </c>
      <c r="G12" s="190">
        <v>1.0999999999999999E-2</v>
      </c>
      <c r="H12" s="121">
        <v>3.0000000000000001E-3</v>
      </c>
      <c r="I12" s="129">
        <v>1590</v>
      </c>
      <c r="J12" s="130">
        <v>526</v>
      </c>
      <c r="K12" s="131">
        <v>2.0219999999999998</v>
      </c>
      <c r="L12" s="132">
        <v>2.0230000000000001</v>
      </c>
      <c r="M12" s="190">
        <v>8.9999999999999993E-3</v>
      </c>
      <c r="N12" s="121">
        <v>4.0000000000000001E-3</v>
      </c>
      <c r="O12" s="129">
        <v>773</v>
      </c>
      <c r="P12" s="130">
        <v>286</v>
      </c>
      <c r="Q12" s="131">
        <v>1.702</v>
      </c>
      <c r="R12" s="132">
        <v>1.7030000000000001</v>
      </c>
      <c r="S12" s="190">
        <v>0.01</v>
      </c>
      <c r="T12" s="121">
        <v>5.0000000000000001E-3</v>
      </c>
    </row>
    <row r="13" spans="1:20" ht="23.1" customHeight="1" thickTop="1" thickBot="1">
      <c r="A13" s="201"/>
      <c r="B13" s="112" t="s">
        <v>89</v>
      </c>
      <c r="C13" s="113">
        <v>2318</v>
      </c>
      <c r="D13" s="114">
        <v>1018</v>
      </c>
      <c r="E13" s="115">
        <v>1.276</v>
      </c>
      <c r="F13" s="116">
        <v>1.2769999999999999</v>
      </c>
      <c r="G13" s="116">
        <v>3.5999999999999997E-2</v>
      </c>
      <c r="H13" s="117">
        <v>2.3E-2</v>
      </c>
      <c r="I13" s="113">
        <v>6342</v>
      </c>
      <c r="J13" s="114">
        <v>3223</v>
      </c>
      <c r="K13" s="115">
        <v>0.96699999999999997</v>
      </c>
      <c r="L13" s="116">
        <v>0.96799999999999997</v>
      </c>
      <c r="M13" s="116">
        <v>3.5999999999999997E-2</v>
      </c>
      <c r="N13" s="117">
        <v>2.7E-2</v>
      </c>
      <c r="O13" s="113">
        <v>2947</v>
      </c>
      <c r="P13" s="114">
        <v>1590</v>
      </c>
      <c r="Q13" s="115">
        <v>0.85299999999999998</v>
      </c>
      <c r="R13" s="116">
        <v>0.85299999999999998</v>
      </c>
      <c r="S13" s="116">
        <v>3.6999999999999998E-2</v>
      </c>
      <c r="T13" s="117">
        <v>2.8000000000000001E-2</v>
      </c>
    </row>
    <row r="14" spans="1:20" ht="23.1" customHeight="1" thickTop="1">
      <c r="A14" s="199" t="s">
        <v>90</v>
      </c>
      <c r="B14" s="118" t="s">
        <v>91</v>
      </c>
      <c r="C14" s="119">
        <v>2319</v>
      </c>
      <c r="D14" s="120">
        <v>1867</v>
      </c>
      <c r="E14" s="138">
        <v>0.24199999999999999</v>
      </c>
      <c r="F14" s="139">
        <v>0.24199999999999999</v>
      </c>
      <c r="G14" s="139">
        <v>3.5999999999999997E-2</v>
      </c>
      <c r="H14" s="121">
        <v>4.2000000000000003E-2</v>
      </c>
      <c r="I14" s="119">
        <v>8092</v>
      </c>
      <c r="J14" s="120">
        <v>6052</v>
      </c>
      <c r="K14" s="133">
        <v>0.33700000000000002</v>
      </c>
      <c r="L14" s="134">
        <v>0.33700000000000002</v>
      </c>
      <c r="M14" s="134">
        <v>4.5999999999999999E-2</v>
      </c>
      <c r="N14" s="121">
        <v>5.0999999999999997E-2</v>
      </c>
      <c r="O14" s="119">
        <v>4184</v>
      </c>
      <c r="P14" s="120">
        <v>3107</v>
      </c>
      <c r="Q14" s="133">
        <v>0.34599999999999997</v>
      </c>
      <c r="R14" s="134">
        <v>0.34699999999999998</v>
      </c>
      <c r="S14" s="134">
        <v>5.1999999999999998E-2</v>
      </c>
      <c r="T14" s="121">
        <v>5.6000000000000001E-2</v>
      </c>
    </row>
    <row r="15" spans="1:20" ht="23.1" customHeight="1">
      <c r="A15" s="200"/>
      <c r="B15" s="122" t="s">
        <v>92</v>
      </c>
      <c r="C15" s="123">
        <v>785</v>
      </c>
      <c r="D15" s="124">
        <v>412</v>
      </c>
      <c r="E15" s="135">
        <v>0.90500000000000003</v>
      </c>
      <c r="F15" s="127">
        <v>0.90500000000000003</v>
      </c>
      <c r="G15" s="126">
        <v>1.2E-2</v>
      </c>
      <c r="H15" s="111">
        <v>8.9999999999999993E-3</v>
      </c>
      <c r="I15" s="123">
        <v>2984</v>
      </c>
      <c r="J15" s="124">
        <v>1611</v>
      </c>
      <c r="K15" s="135">
        <v>0.85199999999999998</v>
      </c>
      <c r="L15" s="127">
        <v>0.85199999999999998</v>
      </c>
      <c r="M15" s="127">
        <v>1.7000000000000001E-2</v>
      </c>
      <c r="N15" s="111">
        <v>1.4E-2</v>
      </c>
      <c r="O15" s="123">
        <v>1671</v>
      </c>
      <c r="P15" s="124">
        <v>907</v>
      </c>
      <c r="Q15" s="135">
        <v>0.84199999999999997</v>
      </c>
      <c r="R15" s="127">
        <v>0.84199999999999997</v>
      </c>
      <c r="S15" s="127">
        <v>2.1000000000000001E-2</v>
      </c>
      <c r="T15" s="111">
        <v>1.6E-2</v>
      </c>
    </row>
    <row r="16" spans="1:20" ht="23.1" customHeight="1">
      <c r="A16" s="200"/>
      <c r="B16" s="122" t="s">
        <v>93</v>
      </c>
      <c r="C16" s="123">
        <v>1090</v>
      </c>
      <c r="D16" s="124">
        <v>788</v>
      </c>
      <c r="E16" s="135">
        <v>0.38300000000000001</v>
      </c>
      <c r="F16" s="127">
        <v>0.38300000000000001</v>
      </c>
      <c r="G16" s="126">
        <v>1.7000000000000001E-2</v>
      </c>
      <c r="H16" s="128">
        <v>1.7999999999999999E-2</v>
      </c>
      <c r="I16" s="123">
        <v>4098</v>
      </c>
      <c r="J16" s="124">
        <v>2615</v>
      </c>
      <c r="K16" s="135">
        <v>0.56699999999999995</v>
      </c>
      <c r="L16" s="127">
        <v>0.56699999999999995</v>
      </c>
      <c r="M16" s="127">
        <v>2.3E-2</v>
      </c>
      <c r="N16" s="128">
        <v>2.1999999999999999E-2</v>
      </c>
      <c r="O16" s="123">
        <v>2253</v>
      </c>
      <c r="P16" s="124">
        <v>1471</v>
      </c>
      <c r="Q16" s="135">
        <v>0.53100000000000003</v>
      </c>
      <c r="R16" s="127">
        <v>0.53200000000000003</v>
      </c>
      <c r="S16" s="127">
        <v>2.8000000000000001E-2</v>
      </c>
      <c r="T16" s="128">
        <v>2.5999999999999999E-2</v>
      </c>
    </row>
    <row r="17" spans="1:20" ht="23.1" customHeight="1">
      <c r="A17" s="200"/>
      <c r="B17" s="122" t="s">
        <v>94</v>
      </c>
      <c r="C17" s="123">
        <v>1418</v>
      </c>
      <c r="D17" s="124">
        <v>648</v>
      </c>
      <c r="E17" s="125">
        <v>1.1870000000000001</v>
      </c>
      <c r="F17" s="126">
        <v>1.1879999999999999</v>
      </c>
      <c r="G17" s="126">
        <v>2.1999999999999999E-2</v>
      </c>
      <c r="H17" s="111">
        <v>1.4999999999999999E-2</v>
      </c>
      <c r="I17" s="123">
        <v>4252</v>
      </c>
      <c r="J17" s="124">
        <v>1938</v>
      </c>
      <c r="K17" s="125">
        <v>1.1930000000000001</v>
      </c>
      <c r="L17" s="126">
        <v>1.194</v>
      </c>
      <c r="M17" s="126">
        <v>2.4E-2</v>
      </c>
      <c r="N17" s="111">
        <v>1.6E-2</v>
      </c>
      <c r="O17" s="123">
        <v>2146</v>
      </c>
      <c r="P17" s="124">
        <v>1085</v>
      </c>
      <c r="Q17" s="125">
        <v>0.97699999999999998</v>
      </c>
      <c r="R17" s="126">
        <v>0.97799999999999998</v>
      </c>
      <c r="S17" s="126">
        <v>2.7E-2</v>
      </c>
      <c r="T17" s="111">
        <v>1.9E-2</v>
      </c>
    </row>
    <row r="18" spans="1:20" ht="23.1" customHeight="1">
      <c r="A18" s="200"/>
      <c r="B18" s="122" t="s">
        <v>95</v>
      </c>
      <c r="C18" s="123">
        <v>260</v>
      </c>
      <c r="D18" s="124">
        <v>84</v>
      </c>
      <c r="E18" s="125">
        <v>2.0939999999999999</v>
      </c>
      <c r="F18" s="126">
        <v>2.0950000000000002</v>
      </c>
      <c r="G18" s="126">
        <v>4.0000000000000001E-3</v>
      </c>
      <c r="H18" s="128">
        <v>2E-3</v>
      </c>
      <c r="I18" s="123">
        <v>807</v>
      </c>
      <c r="J18" s="124">
        <v>248</v>
      </c>
      <c r="K18" s="125">
        <v>2.2530000000000001</v>
      </c>
      <c r="L18" s="126">
        <v>2.254</v>
      </c>
      <c r="M18" s="126">
        <v>5.0000000000000001E-3</v>
      </c>
      <c r="N18" s="128">
        <v>2E-3</v>
      </c>
      <c r="O18" s="123">
        <v>491</v>
      </c>
      <c r="P18" s="124">
        <v>123</v>
      </c>
      <c r="Q18" s="125">
        <v>2.99</v>
      </c>
      <c r="R18" s="126">
        <v>2.992</v>
      </c>
      <c r="S18" s="126">
        <v>6.0000000000000001E-3</v>
      </c>
      <c r="T18" s="128">
        <v>2E-3</v>
      </c>
    </row>
    <row r="19" spans="1:20" ht="23.1" customHeight="1">
      <c r="A19" s="200"/>
      <c r="B19" s="122" t="s">
        <v>96</v>
      </c>
      <c r="C19" s="123">
        <v>1670</v>
      </c>
      <c r="D19" s="124">
        <v>1128</v>
      </c>
      <c r="E19" s="125">
        <v>0.48</v>
      </c>
      <c r="F19" s="126">
        <v>0.48</v>
      </c>
      <c r="G19" s="126">
        <v>2.5999999999999999E-2</v>
      </c>
      <c r="H19" s="111">
        <v>2.5000000000000001E-2</v>
      </c>
      <c r="I19" s="123">
        <v>5137</v>
      </c>
      <c r="J19" s="124">
        <v>2622</v>
      </c>
      <c r="K19" s="125">
        <v>0.95799999999999996</v>
      </c>
      <c r="L19" s="126">
        <v>0.95899999999999996</v>
      </c>
      <c r="M19" s="126">
        <v>2.9000000000000001E-2</v>
      </c>
      <c r="N19" s="111">
        <v>2.1999999999999999E-2</v>
      </c>
      <c r="O19" s="123">
        <v>2273</v>
      </c>
      <c r="P19" s="124">
        <v>1409</v>
      </c>
      <c r="Q19" s="125">
        <v>0.61299999999999999</v>
      </c>
      <c r="R19" s="126">
        <v>0.61299999999999999</v>
      </c>
      <c r="S19" s="126">
        <v>2.8000000000000001E-2</v>
      </c>
      <c r="T19" s="111">
        <v>2.5000000000000001E-2</v>
      </c>
    </row>
    <row r="20" spans="1:20" ht="23.1" customHeight="1">
      <c r="A20" s="200"/>
      <c r="B20" s="122" t="s">
        <v>97</v>
      </c>
      <c r="C20" s="123">
        <v>389</v>
      </c>
      <c r="D20" s="124">
        <v>250</v>
      </c>
      <c r="E20" s="125">
        <v>0.55500000000000005</v>
      </c>
      <c r="F20" s="126">
        <v>0.55600000000000005</v>
      </c>
      <c r="G20" s="126">
        <v>6.0000000000000001E-3</v>
      </c>
      <c r="H20" s="111">
        <v>6.0000000000000001E-3</v>
      </c>
      <c r="I20" s="123">
        <v>1305</v>
      </c>
      <c r="J20" s="124">
        <v>765</v>
      </c>
      <c r="K20" s="135">
        <v>0.70499999999999996</v>
      </c>
      <c r="L20" s="127">
        <v>0.70599999999999996</v>
      </c>
      <c r="M20" s="126">
        <v>7.0000000000000001E-3</v>
      </c>
      <c r="N20" s="128">
        <v>6.0000000000000001E-3</v>
      </c>
      <c r="O20" s="123">
        <v>678</v>
      </c>
      <c r="P20" s="124">
        <v>415</v>
      </c>
      <c r="Q20" s="135">
        <v>0.63300000000000001</v>
      </c>
      <c r="R20" s="127">
        <v>0.63400000000000001</v>
      </c>
      <c r="S20" s="126">
        <v>8.0000000000000002E-3</v>
      </c>
      <c r="T20" s="128">
        <v>7.0000000000000001E-3</v>
      </c>
    </row>
    <row r="21" spans="1:20" ht="23.1" customHeight="1">
      <c r="A21" s="200"/>
      <c r="B21" s="122" t="s">
        <v>98</v>
      </c>
      <c r="C21" s="123">
        <v>121</v>
      </c>
      <c r="D21" s="124">
        <v>95</v>
      </c>
      <c r="E21" s="125">
        <v>0.27300000000000002</v>
      </c>
      <c r="F21" s="126">
        <v>0.27400000000000002</v>
      </c>
      <c r="G21" s="126">
        <v>2E-3</v>
      </c>
      <c r="H21" s="111">
        <v>2E-3</v>
      </c>
      <c r="I21" s="123">
        <v>369</v>
      </c>
      <c r="J21" s="124">
        <v>282</v>
      </c>
      <c r="K21" s="125">
        <v>0.308</v>
      </c>
      <c r="L21" s="126">
        <v>0.309</v>
      </c>
      <c r="M21" s="126">
        <v>2E-3</v>
      </c>
      <c r="N21" s="111">
        <v>2E-3</v>
      </c>
      <c r="O21" s="123">
        <v>182</v>
      </c>
      <c r="P21" s="124">
        <v>185</v>
      </c>
      <c r="Q21" s="125">
        <v>-1.7000000000000001E-2</v>
      </c>
      <c r="R21" s="126">
        <v>-1.6E-2</v>
      </c>
      <c r="S21" s="126">
        <v>2E-3</v>
      </c>
      <c r="T21" s="111">
        <v>3.0000000000000001E-3</v>
      </c>
    </row>
    <row r="22" spans="1:20" ht="23.1" customHeight="1">
      <c r="A22" s="200"/>
      <c r="B22" s="122" t="s">
        <v>99</v>
      </c>
      <c r="C22" s="123">
        <v>82</v>
      </c>
      <c r="D22" s="124">
        <v>71</v>
      </c>
      <c r="E22" s="125">
        <v>0.154</v>
      </c>
      <c r="F22" s="126">
        <v>0.155</v>
      </c>
      <c r="G22" s="126">
        <v>1E-3</v>
      </c>
      <c r="H22" s="111">
        <v>2E-3</v>
      </c>
      <c r="I22" s="123">
        <v>326</v>
      </c>
      <c r="J22" s="124">
        <v>272</v>
      </c>
      <c r="K22" s="125">
        <v>0.19800000000000001</v>
      </c>
      <c r="L22" s="126">
        <v>0.19900000000000001</v>
      </c>
      <c r="M22" s="126">
        <v>2E-3</v>
      </c>
      <c r="N22" s="111">
        <v>2E-3</v>
      </c>
      <c r="O22" s="123">
        <v>184</v>
      </c>
      <c r="P22" s="124">
        <v>151</v>
      </c>
      <c r="Q22" s="125">
        <v>0.218</v>
      </c>
      <c r="R22" s="126">
        <v>0.219</v>
      </c>
      <c r="S22" s="126">
        <v>2E-3</v>
      </c>
      <c r="T22" s="111">
        <v>3.0000000000000001E-3</v>
      </c>
    </row>
    <row r="23" spans="1:20" ht="23.1" customHeight="1">
      <c r="A23" s="200"/>
      <c r="B23" s="122" t="s">
        <v>100</v>
      </c>
      <c r="C23" s="123">
        <v>199</v>
      </c>
      <c r="D23" s="124">
        <v>76</v>
      </c>
      <c r="E23" s="135">
        <v>1.617</v>
      </c>
      <c r="F23" s="127">
        <v>1.6180000000000001</v>
      </c>
      <c r="G23" s="126">
        <v>3.0000000000000001E-3</v>
      </c>
      <c r="H23" s="111">
        <v>2E-3</v>
      </c>
      <c r="I23" s="123">
        <v>588</v>
      </c>
      <c r="J23" s="124">
        <v>331</v>
      </c>
      <c r="K23" s="135">
        <v>0.77600000000000002</v>
      </c>
      <c r="L23" s="127">
        <v>0.77600000000000002</v>
      </c>
      <c r="M23" s="127">
        <v>3.0000000000000001E-3</v>
      </c>
      <c r="N23" s="111">
        <v>3.0000000000000001E-3</v>
      </c>
      <c r="O23" s="123">
        <v>240</v>
      </c>
      <c r="P23" s="124">
        <v>175</v>
      </c>
      <c r="Q23" s="135">
        <v>0.371</v>
      </c>
      <c r="R23" s="127">
        <v>0.371</v>
      </c>
      <c r="S23" s="127">
        <v>3.0000000000000001E-3</v>
      </c>
      <c r="T23" s="111">
        <v>3.0000000000000001E-3</v>
      </c>
    </row>
    <row r="24" spans="1:20" ht="23.1" customHeight="1" thickBot="1">
      <c r="A24" s="200"/>
      <c r="B24" s="106" t="s">
        <v>88</v>
      </c>
      <c r="C24" s="129">
        <v>2140</v>
      </c>
      <c r="D24" s="130">
        <v>1151</v>
      </c>
      <c r="E24" s="136">
        <v>0.85899999999999999</v>
      </c>
      <c r="F24" s="137">
        <v>0.85899999999999999</v>
      </c>
      <c r="G24" s="137">
        <v>3.3000000000000002E-2</v>
      </c>
      <c r="H24" s="111">
        <v>2.5999999999999999E-2</v>
      </c>
      <c r="I24" s="129">
        <v>6613</v>
      </c>
      <c r="J24" s="130">
        <v>3336</v>
      </c>
      <c r="K24" s="136">
        <v>0.98199999999999998</v>
      </c>
      <c r="L24" s="137">
        <v>0.98199999999999998</v>
      </c>
      <c r="M24" s="137">
        <v>3.6999999999999998E-2</v>
      </c>
      <c r="N24" s="111">
        <v>2.8000000000000001E-2</v>
      </c>
      <c r="O24" s="129">
        <v>3157</v>
      </c>
      <c r="P24" s="130">
        <v>1900</v>
      </c>
      <c r="Q24" s="136">
        <v>0.66100000000000003</v>
      </c>
      <c r="R24" s="137">
        <v>0.66200000000000003</v>
      </c>
      <c r="S24" s="137">
        <v>3.9E-2</v>
      </c>
      <c r="T24" s="111">
        <v>3.4000000000000002E-2</v>
      </c>
    </row>
    <row r="25" spans="1:20" ht="23.1" customHeight="1" thickTop="1" thickBot="1">
      <c r="A25" s="201"/>
      <c r="B25" s="112" t="s">
        <v>101</v>
      </c>
      <c r="C25" s="113">
        <v>10473</v>
      </c>
      <c r="D25" s="114">
        <v>6570</v>
      </c>
      <c r="E25" s="115">
        <v>0.59299999999999997</v>
      </c>
      <c r="F25" s="116">
        <v>0.59399999999999997</v>
      </c>
      <c r="G25" s="116">
        <v>0.16300000000000001</v>
      </c>
      <c r="H25" s="117">
        <v>0.14799999999999999</v>
      </c>
      <c r="I25" s="113">
        <v>34571</v>
      </c>
      <c r="J25" s="114">
        <v>20072</v>
      </c>
      <c r="K25" s="115">
        <v>0.72199999999999998</v>
      </c>
      <c r="L25" s="116">
        <v>0.72199999999999998</v>
      </c>
      <c r="M25" s="116">
        <v>0.19500000000000001</v>
      </c>
      <c r="N25" s="117">
        <v>0.16800000000000001</v>
      </c>
      <c r="O25" s="113">
        <v>17459</v>
      </c>
      <c r="P25" s="114">
        <v>10928</v>
      </c>
      <c r="Q25" s="115">
        <v>0.59699999999999998</v>
      </c>
      <c r="R25" s="116">
        <v>0.59799999999999998</v>
      </c>
      <c r="S25" s="116">
        <v>0.218</v>
      </c>
      <c r="T25" s="117">
        <v>0.19600000000000001</v>
      </c>
    </row>
    <row r="26" spans="1:20" ht="23.1" customHeight="1" thickTop="1">
      <c r="A26" s="199" t="s">
        <v>102</v>
      </c>
      <c r="B26" s="118" t="s">
        <v>103</v>
      </c>
      <c r="C26" s="119">
        <v>8138</v>
      </c>
      <c r="D26" s="120">
        <v>1335</v>
      </c>
      <c r="E26" s="133">
        <v>5.0940000000000003</v>
      </c>
      <c r="F26" s="134">
        <v>5.0960000000000001</v>
      </c>
      <c r="G26" s="134">
        <v>0.126</v>
      </c>
      <c r="H26" s="121">
        <v>0.03</v>
      </c>
      <c r="I26" s="119">
        <v>18587</v>
      </c>
      <c r="J26" s="120">
        <v>3740</v>
      </c>
      <c r="K26" s="133">
        <v>3.968</v>
      </c>
      <c r="L26" s="134">
        <v>3.97</v>
      </c>
      <c r="M26" s="134">
        <v>0.105</v>
      </c>
      <c r="N26" s="121">
        <v>3.1E-2</v>
      </c>
      <c r="O26" s="119">
        <v>9288</v>
      </c>
      <c r="P26" s="120">
        <v>1906</v>
      </c>
      <c r="Q26" s="133">
        <v>3.871</v>
      </c>
      <c r="R26" s="134">
        <v>3.8730000000000002</v>
      </c>
      <c r="S26" s="134">
        <v>0.11600000000000001</v>
      </c>
      <c r="T26" s="121">
        <v>3.4000000000000002E-2</v>
      </c>
    </row>
    <row r="27" spans="1:20" ht="23.1" customHeight="1">
      <c r="A27" s="200"/>
      <c r="B27" s="122" t="s">
        <v>104</v>
      </c>
      <c r="C27" s="123">
        <v>6279</v>
      </c>
      <c r="D27" s="124">
        <v>5739</v>
      </c>
      <c r="E27" s="135">
        <v>9.4E-2</v>
      </c>
      <c r="F27" s="127">
        <v>9.4E-2</v>
      </c>
      <c r="G27" s="127">
        <v>9.8000000000000004E-2</v>
      </c>
      <c r="H27" s="128">
        <v>0.129</v>
      </c>
      <c r="I27" s="123">
        <v>12291</v>
      </c>
      <c r="J27" s="124">
        <v>10404</v>
      </c>
      <c r="K27" s="135">
        <v>0.18099999999999999</v>
      </c>
      <c r="L27" s="127">
        <v>0.18099999999999999</v>
      </c>
      <c r="M27" s="127">
        <v>6.9000000000000006E-2</v>
      </c>
      <c r="N27" s="128">
        <v>8.6999999999999994E-2</v>
      </c>
      <c r="O27" s="123">
        <v>5906</v>
      </c>
      <c r="P27" s="124">
        <v>5258</v>
      </c>
      <c r="Q27" s="135">
        <v>0.123</v>
      </c>
      <c r="R27" s="127">
        <v>0.123</v>
      </c>
      <c r="S27" s="127">
        <v>7.3999999999999996E-2</v>
      </c>
      <c r="T27" s="128">
        <v>9.4E-2</v>
      </c>
    </row>
    <row r="28" spans="1:20" ht="23.1" customHeight="1">
      <c r="A28" s="200"/>
      <c r="B28" s="122" t="s">
        <v>105</v>
      </c>
      <c r="C28" s="123">
        <v>1898</v>
      </c>
      <c r="D28" s="124">
        <v>1826</v>
      </c>
      <c r="E28" s="135">
        <v>3.9E-2</v>
      </c>
      <c r="F28" s="127">
        <v>3.9E-2</v>
      </c>
      <c r="G28" s="127">
        <v>2.9000000000000001E-2</v>
      </c>
      <c r="H28" s="128">
        <v>4.1000000000000002E-2</v>
      </c>
      <c r="I28" s="123">
        <v>4531</v>
      </c>
      <c r="J28" s="124">
        <v>4243</v>
      </c>
      <c r="K28" s="135">
        <v>6.7000000000000004E-2</v>
      </c>
      <c r="L28" s="127">
        <v>6.8000000000000005E-2</v>
      </c>
      <c r="M28" s="127">
        <v>2.5999999999999999E-2</v>
      </c>
      <c r="N28" s="128">
        <v>3.5999999999999997E-2</v>
      </c>
      <c r="O28" s="123">
        <v>2064</v>
      </c>
      <c r="P28" s="124">
        <v>2030</v>
      </c>
      <c r="Q28" s="135">
        <v>1.6E-2</v>
      </c>
      <c r="R28" s="127">
        <v>1.7000000000000001E-2</v>
      </c>
      <c r="S28" s="127">
        <v>2.5999999999999999E-2</v>
      </c>
      <c r="T28" s="128">
        <v>3.5999999999999997E-2</v>
      </c>
    </row>
    <row r="29" spans="1:20" ht="23.1" customHeight="1" thickBot="1">
      <c r="A29" s="200"/>
      <c r="B29" s="106" t="s">
        <v>106</v>
      </c>
      <c r="C29" s="129">
        <v>3592</v>
      </c>
      <c r="D29" s="130">
        <v>1965</v>
      </c>
      <c r="E29" s="136">
        <v>0.82699999999999996</v>
      </c>
      <c r="F29" s="137">
        <v>0.82799999999999996</v>
      </c>
      <c r="G29" s="137">
        <v>5.6000000000000001E-2</v>
      </c>
      <c r="H29" s="111">
        <v>4.3999999999999997E-2</v>
      </c>
      <c r="I29" s="129">
        <v>7117</v>
      </c>
      <c r="J29" s="130">
        <v>4269</v>
      </c>
      <c r="K29" s="136">
        <v>0.66600000000000004</v>
      </c>
      <c r="L29" s="137">
        <v>0.66700000000000004</v>
      </c>
      <c r="M29" s="137">
        <v>0.04</v>
      </c>
      <c r="N29" s="111">
        <v>3.5999999999999997E-2</v>
      </c>
      <c r="O29" s="129">
        <v>3449</v>
      </c>
      <c r="P29" s="130">
        <v>2098</v>
      </c>
      <c r="Q29" s="136">
        <v>0.64300000000000002</v>
      </c>
      <c r="R29" s="137">
        <v>0.64400000000000002</v>
      </c>
      <c r="S29" s="137">
        <v>4.2999999999999997E-2</v>
      </c>
      <c r="T29" s="111">
        <v>3.7999999999999999E-2</v>
      </c>
    </row>
    <row r="30" spans="1:20" ht="23.1" customHeight="1" thickTop="1" thickBot="1">
      <c r="A30" s="201"/>
      <c r="B30" s="112" t="s">
        <v>107</v>
      </c>
      <c r="C30" s="113">
        <v>19907</v>
      </c>
      <c r="D30" s="114">
        <v>10865</v>
      </c>
      <c r="E30" s="115">
        <v>0.83199999999999996</v>
      </c>
      <c r="F30" s="116">
        <v>0.83199999999999996</v>
      </c>
      <c r="G30" s="116">
        <v>0.309</v>
      </c>
      <c r="H30" s="117">
        <v>0.24399999999999999</v>
      </c>
      <c r="I30" s="113">
        <v>42526</v>
      </c>
      <c r="J30" s="114">
        <v>22656</v>
      </c>
      <c r="K30" s="115">
        <v>0.876</v>
      </c>
      <c r="L30" s="116">
        <v>0.877</v>
      </c>
      <c r="M30" s="116">
        <v>0.24</v>
      </c>
      <c r="N30" s="117">
        <v>0.19</v>
      </c>
      <c r="O30" s="113">
        <v>20707</v>
      </c>
      <c r="P30" s="114">
        <v>11292</v>
      </c>
      <c r="Q30" s="115">
        <v>0.83299999999999996</v>
      </c>
      <c r="R30" s="116">
        <v>0.83399999999999996</v>
      </c>
      <c r="S30" s="116">
        <v>0.25800000000000001</v>
      </c>
      <c r="T30" s="117">
        <v>0.20200000000000001</v>
      </c>
    </row>
    <row r="31" spans="1:20" ht="23.1" customHeight="1" thickTop="1">
      <c r="A31" s="199" t="s">
        <v>108</v>
      </c>
      <c r="B31" s="118" t="s">
        <v>109</v>
      </c>
      <c r="C31" s="119">
        <v>416</v>
      </c>
      <c r="D31" s="120">
        <v>370</v>
      </c>
      <c r="E31" s="133">
        <v>0.124</v>
      </c>
      <c r="F31" s="134">
        <v>0.124</v>
      </c>
      <c r="G31" s="134">
        <v>6.0000000000000001E-3</v>
      </c>
      <c r="H31" s="121">
        <v>8.0000000000000002E-3</v>
      </c>
      <c r="I31" s="119">
        <v>1146</v>
      </c>
      <c r="J31" s="120">
        <v>607</v>
      </c>
      <c r="K31" s="133">
        <v>0.88700000000000001</v>
      </c>
      <c r="L31" s="134">
        <v>0.88800000000000001</v>
      </c>
      <c r="M31" s="134">
        <v>6.0000000000000001E-3</v>
      </c>
      <c r="N31" s="121">
        <v>5.0000000000000001E-3</v>
      </c>
      <c r="O31" s="119">
        <v>501</v>
      </c>
      <c r="P31" s="120">
        <v>303</v>
      </c>
      <c r="Q31" s="133">
        <v>0.65300000000000002</v>
      </c>
      <c r="R31" s="134">
        <v>0.65300000000000002</v>
      </c>
      <c r="S31" s="134">
        <v>6.0000000000000001E-3</v>
      </c>
      <c r="T31" s="121">
        <v>5.0000000000000001E-3</v>
      </c>
    </row>
    <row r="32" spans="1:20" ht="23.1" customHeight="1">
      <c r="A32" s="200"/>
      <c r="B32" s="122" t="s">
        <v>110</v>
      </c>
      <c r="C32" s="123">
        <v>194</v>
      </c>
      <c r="D32" s="124">
        <v>63</v>
      </c>
      <c r="E32" s="135">
        <v>2.0779999999999998</v>
      </c>
      <c r="F32" s="127">
        <v>2.0790000000000002</v>
      </c>
      <c r="G32" s="126">
        <v>3.0000000000000001E-3</v>
      </c>
      <c r="H32" s="111">
        <v>1E-3</v>
      </c>
      <c r="I32" s="123">
        <v>317</v>
      </c>
      <c r="J32" s="124">
        <v>135</v>
      </c>
      <c r="K32" s="135">
        <v>1.347</v>
      </c>
      <c r="L32" s="127">
        <v>1.3480000000000001</v>
      </c>
      <c r="M32" s="127">
        <v>2E-3</v>
      </c>
      <c r="N32" s="111">
        <v>1E-3</v>
      </c>
      <c r="O32" s="123">
        <v>162</v>
      </c>
      <c r="P32" s="124">
        <v>83</v>
      </c>
      <c r="Q32" s="135">
        <v>0.95099999999999996</v>
      </c>
      <c r="R32" s="127">
        <v>0.95199999999999996</v>
      </c>
      <c r="S32" s="127">
        <v>2E-3</v>
      </c>
      <c r="T32" s="111">
        <v>1E-3</v>
      </c>
    </row>
    <row r="33" spans="1:20" ht="23.1" customHeight="1">
      <c r="A33" s="200"/>
      <c r="B33" s="122" t="s">
        <v>111</v>
      </c>
      <c r="C33" s="123">
        <v>838</v>
      </c>
      <c r="D33" s="124">
        <v>756</v>
      </c>
      <c r="E33" s="135">
        <v>0.108</v>
      </c>
      <c r="F33" s="127">
        <v>0.108</v>
      </c>
      <c r="G33" s="127">
        <v>1.2999999999999999E-2</v>
      </c>
      <c r="H33" s="111">
        <v>1.7000000000000001E-2</v>
      </c>
      <c r="I33" s="123">
        <v>1733</v>
      </c>
      <c r="J33" s="124">
        <v>1401</v>
      </c>
      <c r="K33" s="135">
        <v>0.23599999999999999</v>
      </c>
      <c r="L33" s="127">
        <v>0.23699999999999999</v>
      </c>
      <c r="M33" s="127">
        <v>0.01</v>
      </c>
      <c r="N33" s="111">
        <v>1.2E-2</v>
      </c>
      <c r="O33" s="123">
        <v>785</v>
      </c>
      <c r="P33" s="124">
        <v>666</v>
      </c>
      <c r="Q33" s="135">
        <v>0.17799999999999999</v>
      </c>
      <c r="R33" s="127">
        <v>0.17899999999999999</v>
      </c>
      <c r="S33" s="127">
        <v>0.01</v>
      </c>
      <c r="T33" s="111">
        <v>1.2E-2</v>
      </c>
    </row>
    <row r="34" spans="1:20" ht="23.1" customHeight="1">
      <c r="A34" s="200"/>
      <c r="B34" s="122" t="s">
        <v>112</v>
      </c>
      <c r="C34" s="123">
        <v>555</v>
      </c>
      <c r="D34" s="124">
        <v>622</v>
      </c>
      <c r="E34" s="125">
        <v>-0.108</v>
      </c>
      <c r="F34" s="126">
        <v>-0.108</v>
      </c>
      <c r="G34" s="126">
        <v>8.9999999999999993E-3</v>
      </c>
      <c r="H34" s="111">
        <v>1.4E-2</v>
      </c>
      <c r="I34" s="123">
        <v>1321</v>
      </c>
      <c r="J34" s="124">
        <v>1161</v>
      </c>
      <c r="K34" s="125">
        <v>0.13700000000000001</v>
      </c>
      <c r="L34" s="126">
        <v>0.13800000000000001</v>
      </c>
      <c r="M34" s="126">
        <v>7.0000000000000001E-3</v>
      </c>
      <c r="N34" s="111">
        <v>0.01</v>
      </c>
      <c r="O34" s="123">
        <v>594</v>
      </c>
      <c r="P34" s="124">
        <v>577</v>
      </c>
      <c r="Q34" s="125">
        <v>2.9000000000000001E-2</v>
      </c>
      <c r="R34" s="126">
        <v>2.9000000000000001E-2</v>
      </c>
      <c r="S34" s="126">
        <v>7.0000000000000001E-3</v>
      </c>
      <c r="T34" s="111">
        <v>0.01</v>
      </c>
    </row>
    <row r="35" spans="1:20" ht="23.1" customHeight="1">
      <c r="A35" s="200"/>
      <c r="B35" s="122" t="s">
        <v>113</v>
      </c>
      <c r="C35" s="123">
        <v>804</v>
      </c>
      <c r="D35" s="124">
        <v>988</v>
      </c>
      <c r="E35" s="135">
        <v>-0.187</v>
      </c>
      <c r="F35" s="127">
        <v>-0.186</v>
      </c>
      <c r="G35" s="126">
        <v>1.2E-2</v>
      </c>
      <c r="H35" s="111">
        <v>2.1999999999999999E-2</v>
      </c>
      <c r="I35" s="123">
        <v>1519</v>
      </c>
      <c r="J35" s="124">
        <v>1809</v>
      </c>
      <c r="K35" s="135">
        <v>-0.161</v>
      </c>
      <c r="L35" s="127">
        <v>-0.16</v>
      </c>
      <c r="M35" s="127">
        <v>8.9999999999999993E-3</v>
      </c>
      <c r="N35" s="111">
        <v>1.4999999999999999E-2</v>
      </c>
      <c r="O35" s="123">
        <v>737</v>
      </c>
      <c r="P35" s="124">
        <v>834</v>
      </c>
      <c r="Q35" s="135">
        <v>-0.11700000000000001</v>
      </c>
      <c r="R35" s="127">
        <v>-0.11600000000000001</v>
      </c>
      <c r="S35" s="127">
        <v>8.9999999999999993E-3</v>
      </c>
      <c r="T35" s="111">
        <v>1.4999999999999999E-2</v>
      </c>
    </row>
    <row r="36" spans="1:20" ht="23.1" customHeight="1">
      <c r="A36" s="200"/>
      <c r="B36" s="122" t="s">
        <v>114</v>
      </c>
      <c r="C36" s="123">
        <v>1886</v>
      </c>
      <c r="D36" s="124">
        <v>1910</v>
      </c>
      <c r="E36" s="135">
        <v>-1.2999999999999999E-2</v>
      </c>
      <c r="F36" s="127">
        <v>-1.2999999999999999E-2</v>
      </c>
      <c r="G36" s="127">
        <v>2.9000000000000001E-2</v>
      </c>
      <c r="H36" s="111">
        <v>4.2999999999999997E-2</v>
      </c>
      <c r="I36" s="123">
        <v>5345</v>
      </c>
      <c r="J36" s="124">
        <v>5327</v>
      </c>
      <c r="K36" s="135">
        <v>2.9999999999998999E-3</v>
      </c>
      <c r="L36" s="127">
        <v>2.9999999999998999E-3</v>
      </c>
      <c r="M36" s="127">
        <v>0.03</v>
      </c>
      <c r="N36" s="111">
        <v>4.4999999999999998E-2</v>
      </c>
      <c r="O36" s="123">
        <v>2367</v>
      </c>
      <c r="P36" s="124">
        <v>2479</v>
      </c>
      <c r="Q36" s="135">
        <v>-4.5999999999999999E-2</v>
      </c>
      <c r="R36" s="127">
        <v>-4.4999999999999998E-2</v>
      </c>
      <c r="S36" s="127">
        <v>0.03</v>
      </c>
      <c r="T36" s="111">
        <v>4.3999999999999997E-2</v>
      </c>
    </row>
    <row r="37" spans="1:20" ht="23.1" customHeight="1">
      <c r="A37" s="200"/>
      <c r="B37" s="106" t="s">
        <v>115</v>
      </c>
      <c r="C37" s="123">
        <v>973</v>
      </c>
      <c r="D37" s="124">
        <v>681</v>
      </c>
      <c r="E37" s="135">
        <v>0.42799999999999999</v>
      </c>
      <c r="F37" s="127">
        <v>0.42899999999999999</v>
      </c>
      <c r="G37" s="126">
        <v>1.4999999999999999E-2</v>
      </c>
      <c r="H37" s="111">
        <v>1.4999999999999999E-2</v>
      </c>
      <c r="I37" s="123">
        <v>2647</v>
      </c>
      <c r="J37" s="124">
        <v>1181</v>
      </c>
      <c r="K37" s="135">
        <v>1.24</v>
      </c>
      <c r="L37" s="127">
        <v>1.2410000000000001</v>
      </c>
      <c r="M37" s="126">
        <v>1.4999999999999999E-2</v>
      </c>
      <c r="N37" s="111">
        <v>0.01</v>
      </c>
      <c r="O37" s="123">
        <v>1224</v>
      </c>
      <c r="P37" s="124">
        <v>635</v>
      </c>
      <c r="Q37" s="135">
        <v>0.92700000000000005</v>
      </c>
      <c r="R37" s="127">
        <v>0.92800000000000005</v>
      </c>
      <c r="S37" s="126">
        <v>1.4999999999999999E-2</v>
      </c>
      <c r="T37" s="111">
        <v>1.0999999999999999E-2</v>
      </c>
    </row>
    <row r="38" spans="1:20" ht="23.1" customHeight="1" thickBot="1">
      <c r="A38" s="200"/>
      <c r="B38" s="106" t="s">
        <v>88</v>
      </c>
      <c r="C38" s="129">
        <v>259</v>
      </c>
      <c r="D38" s="130">
        <v>123</v>
      </c>
      <c r="E38" s="136">
        <v>1.105</v>
      </c>
      <c r="F38" s="137">
        <v>1.1060000000000001</v>
      </c>
      <c r="G38" s="137">
        <v>4.0000000000000001E-3</v>
      </c>
      <c r="H38" s="111">
        <v>3.0000000000000001E-3</v>
      </c>
      <c r="I38" s="129">
        <v>649</v>
      </c>
      <c r="J38" s="130">
        <v>265</v>
      </c>
      <c r="K38" s="136">
        <v>1.448</v>
      </c>
      <c r="L38" s="137">
        <v>1.4490000000000001</v>
      </c>
      <c r="M38" s="137">
        <v>4.0000000000000001E-3</v>
      </c>
      <c r="N38" s="111">
        <v>2E-3</v>
      </c>
      <c r="O38" s="129">
        <v>294</v>
      </c>
      <c r="P38" s="130">
        <v>143</v>
      </c>
      <c r="Q38" s="136">
        <v>1.0549999999999999</v>
      </c>
      <c r="R38" s="137">
        <v>1.056</v>
      </c>
      <c r="S38" s="137">
        <v>4.0000000000000001E-3</v>
      </c>
      <c r="T38" s="111">
        <v>3.0000000000000001E-3</v>
      </c>
    </row>
    <row r="39" spans="1:20" ht="23.1" customHeight="1" thickTop="1" thickBot="1">
      <c r="A39" s="201"/>
      <c r="B39" s="112" t="s">
        <v>116</v>
      </c>
      <c r="C39" s="113">
        <v>5925</v>
      </c>
      <c r="D39" s="114">
        <v>5513</v>
      </c>
      <c r="E39" s="116">
        <v>7.3999999999999996E-2</v>
      </c>
      <c r="F39" s="116">
        <v>7.4999999999999997E-2</v>
      </c>
      <c r="G39" s="116">
        <v>9.1999999999999998E-2</v>
      </c>
      <c r="H39" s="117">
        <v>0.124</v>
      </c>
      <c r="I39" s="113">
        <v>14677</v>
      </c>
      <c r="J39" s="114">
        <v>11886</v>
      </c>
      <c r="K39" s="116">
        <v>0.23400000000000001</v>
      </c>
      <c r="L39" s="116">
        <v>0.23499999999999999</v>
      </c>
      <c r="M39" s="116">
        <v>8.3000000000000004E-2</v>
      </c>
      <c r="N39" s="117">
        <v>0.1</v>
      </c>
      <c r="O39" s="113">
        <v>6664</v>
      </c>
      <c r="P39" s="114">
        <v>5720</v>
      </c>
      <c r="Q39" s="116">
        <v>0.16500000000000001</v>
      </c>
      <c r="R39" s="116">
        <v>0.16500000000000001</v>
      </c>
      <c r="S39" s="116">
        <v>8.3000000000000004E-2</v>
      </c>
      <c r="T39" s="117">
        <v>0.10199999999999999</v>
      </c>
    </row>
    <row r="40" spans="1:20" ht="23.1" customHeight="1" thickTop="1">
      <c r="A40" s="199" t="s">
        <v>117</v>
      </c>
      <c r="B40" s="118" t="s">
        <v>118</v>
      </c>
      <c r="C40" s="119">
        <v>1115</v>
      </c>
      <c r="D40" s="120">
        <v>1575</v>
      </c>
      <c r="E40" s="138">
        <v>-0.29199999999999998</v>
      </c>
      <c r="F40" s="139">
        <v>-0.29199999999999998</v>
      </c>
      <c r="G40" s="139">
        <v>1.7000000000000001E-2</v>
      </c>
      <c r="H40" s="121">
        <v>3.5000000000000003E-2</v>
      </c>
      <c r="I40" s="119">
        <v>2660</v>
      </c>
      <c r="J40" s="120">
        <v>3912</v>
      </c>
      <c r="K40" s="138">
        <v>-0.32</v>
      </c>
      <c r="L40" s="139">
        <v>-0.32</v>
      </c>
      <c r="M40" s="139">
        <v>1.4999999999999999E-2</v>
      </c>
      <c r="N40" s="121">
        <v>3.3000000000000002E-2</v>
      </c>
      <c r="O40" s="119">
        <v>1228</v>
      </c>
      <c r="P40" s="120">
        <v>2116</v>
      </c>
      <c r="Q40" s="138">
        <v>-0.42</v>
      </c>
      <c r="R40" s="139">
        <v>-0.42</v>
      </c>
      <c r="S40" s="139">
        <v>1.4999999999999999E-2</v>
      </c>
      <c r="T40" s="121">
        <v>3.7999999999999999E-2</v>
      </c>
    </row>
    <row r="41" spans="1:20" ht="23.1" customHeight="1">
      <c r="A41" s="200"/>
      <c r="B41" s="122" t="s">
        <v>119</v>
      </c>
      <c r="C41" s="123">
        <v>16</v>
      </c>
      <c r="D41" s="124">
        <v>26</v>
      </c>
      <c r="E41" s="125">
        <v>-0.38500000000000001</v>
      </c>
      <c r="F41" s="126">
        <v>-0.38500000000000001</v>
      </c>
      <c r="G41" s="126">
        <v>0</v>
      </c>
      <c r="H41" s="111">
        <v>1E-3</v>
      </c>
      <c r="I41" s="123">
        <v>41</v>
      </c>
      <c r="J41" s="174">
        <v>78</v>
      </c>
      <c r="K41" s="125">
        <v>-0.47499999999999998</v>
      </c>
      <c r="L41" s="126">
        <v>-0.47399999999999998</v>
      </c>
      <c r="M41" s="126">
        <v>0</v>
      </c>
      <c r="N41" s="111">
        <v>1E-3</v>
      </c>
      <c r="O41" s="123">
        <v>21</v>
      </c>
      <c r="P41" s="124">
        <v>30</v>
      </c>
      <c r="Q41" s="125">
        <v>-0.3</v>
      </c>
      <c r="R41" s="126">
        <v>-0.3</v>
      </c>
      <c r="S41" s="126">
        <v>0</v>
      </c>
      <c r="T41" s="111">
        <v>1E-3</v>
      </c>
    </row>
    <row r="42" spans="1:20" ht="23.1" customHeight="1">
      <c r="A42" s="200"/>
      <c r="B42" s="140" t="s">
        <v>120</v>
      </c>
      <c r="C42" s="123">
        <v>183</v>
      </c>
      <c r="D42" s="124">
        <v>120</v>
      </c>
      <c r="E42" s="125">
        <v>0.52400000000000002</v>
      </c>
      <c r="F42" s="126">
        <v>0.52500000000000002</v>
      </c>
      <c r="G42" s="126">
        <v>3.0000000000000001E-3</v>
      </c>
      <c r="H42" s="111">
        <v>3.0000000000000001E-3</v>
      </c>
      <c r="I42" s="123">
        <v>467</v>
      </c>
      <c r="J42" s="124">
        <v>372</v>
      </c>
      <c r="K42" s="125">
        <v>0.255</v>
      </c>
      <c r="L42" s="126">
        <v>0.255</v>
      </c>
      <c r="M42" s="126">
        <v>3.0000000000000001E-3</v>
      </c>
      <c r="N42" s="111">
        <v>3.0000000000000001E-3</v>
      </c>
      <c r="O42" s="123">
        <v>173</v>
      </c>
      <c r="P42" s="124">
        <v>159</v>
      </c>
      <c r="Q42" s="125">
        <v>8.7999999999999995E-2</v>
      </c>
      <c r="R42" s="126">
        <v>8.7999999999999995E-2</v>
      </c>
      <c r="S42" s="126">
        <v>2E-3</v>
      </c>
      <c r="T42" s="111">
        <v>3.0000000000000001E-3</v>
      </c>
    </row>
    <row r="43" spans="1:20" ht="23.1" customHeight="1">
      <c r="A43" s="200"/>
      <c r="B43" s="122" t="s">
        <v>121</v>
      </c>
      <c r="C43" s="123">
        <v>37</v>
      </c>
      <c r="D43" s="124">
        <v>33</v>
      </c>
      <c r="E43" s="125">
        <v>0.121</v>
      </c>
      <c r="F43" s="126">
        <v>0.121</v>
      </c>
      <c r="G43" s="126">
        <v>1E-3</v>
      </c>
      <c r="H43" s="111">
        <v>1E-3</v>
      </c>
      <c r="I43" s="123">
        <v>119</v>
      </c>
      <c r="J43" s="124">
        <v>71</v>
      </c>
      <c r="K43" s="125">
        <v>0.67500000000000004</v>
      </c>
      <c r="L43" s="126">
        <v>0.67600000000000005</v>
      </c>
      <c r="M43" s="126">
        <v>1E-3</v>
      </c>
      <c r="N43" s="111">
        <v>1E-3</v>
      </c>
      <c r="O43" s="123">
        <v>42</v>
      </c>
      <c r="P43" s="124">
        <v>32</v>
      </c>
      <c r="Q43" s="125">
        <v>0.312</v>
      </c>
      <c r="R43" s="126">
        <v>0.313</v>
      </c>
      <c r="S43" s="126">
        <v>1E-3</v>
      </c>
      <c r="T43" s="111">
        <v>1E-3</v>
      </c>
    </row>
    <row r="44" spans="1:20" ht="23.1" customHeight="1">
      <c r="A44" s="200"/>
      <c r="B44" s="122" t="s">
        <v>122</v>
      </c>
      <c r="C44" s="123">
        <v>306</v>
      </c>
      <c r="D44" s="124">
        <v>159</v>
      </c>
      <c r="E44" s="125">
        <v>0.92400000000000004</v>
      </c>
      <c r="F44" s="126">
        <v>0.92500000000000004</v>
      </c>
      <c r="G44" s="126">
        <v>5.0000000000000001E-3</v>
      </c>
      <c r="H44" s="111">
        <v>4.0000000000000001E-3</v>
      </c>
      <c r="I44" s="123">
        <v>729</v>
      </c>
      <c r="J44" s="124">
        <v>342</v>
      </c>
      <c r="K44" s="125">
        <v>1.131</v>
      </c>
      <c r="L44" s="126">
        <v>1.1319999999999999</v>
      </c>
      <c r="M44" s="126">
        <v>4.0000000000000001E-3</v>
      </c>
      <c r="N44" s="111">
        <v>3.0000000000000001E-3</v>
      </c>
      <c r="O44" s="123">
        <v>400</v>
      </c>
      <c r="P44" s="124">
        <v>210</v>
      </c>
      <c r="Q44" s="125">
        <v>0.90400000000000003</v>
      </c>
      <c r="R44" s="126">
        <v>0.90500000000000003</v>
      </c>
      <c r="S44" s="126">
        <v>5.0000000000000001E-3</v>
      </c>
      <c r="T44" s="111">
        <v>4.0000000000000001E-3</v>
      </c>
    </row>
    <row r="45" spans="1:20" ht="23.1" customHeight="1" thickBot="1">
      <c r="A45" s="200"/>
      <c r="B45" s="141" t="s">
        <v>88</v>
      </c>
      <c r="C45" s="129">
        <v>203</v>
      </c>
      <c r="D45" s="130">
        <v>287</v>
      </c>
      <c r="E45" s="175">
        <v>-0.29299999999999998</v>
      </c>
      <c r="F45" s="176">
        <v>-0.29299999999999998</v>
      </c>
      <c r="G45" s="176">
        <v>3.0000000000000001E-3</v>
      </c>
      <c r="H45" s="111">
        <v>6.0000000000000001E-3</v>
      </c>
      <c r="I45" s="129">
        <v>665</v>
      </c>
      <c r="J45" s="130">
        <v>714</v>
      </c>
      <c r="K45" s="142">
        <v>-6.9000000000000006E-2</v>
      </c>
      <c r="L45" s="137">
        <v>-6.9000000000000006E-2</v>
      </c>
      <c r="M45" s="137">
        <v>4.0000000000000001E-3</v>
      </c>
      <c r="N45" s="111">
        <v>6.0000000000000001E-3</v>
      </c>
      <c r="O45" s="129">
        <v>282</v>
      </c>
      <c r="P45" s="130">
        <v>398</v>
      </c>
      <c r="Q45" s="142">
        <v>-0.29199999999999998</v>
      </c>
      <c r="R45" s="137">
        <v>-0.29099999999999998</v>
      </c>
      <c r="S45" s="137">
        <v>4.0000000000000001E-3</v>
      </c>
      <c r="T45" s="111">
        <v>7.0000000000000001E-3</v>
      </c>
    </row>
    <row r="46" spans="1:20" ht="23.1" customHeight="1" thickTop="1" thickBot="1">
      <c r="A46" s="201"/>
      <c r="B46" s="112" t="s">
        <v>123</v>
      </c>
      <c r="C46" s="113">
        <v>1860</v>
      </c>
      <c r="D46" s="114">
        <v>2200</v>
      </c>
      <c r="E46" s="145">
        <v>-0.155</v>
      </c>
      <c r="F46" s="145">
        <v>-0.155</v>
      </c>
      <c r="G46" s="116">
        <v>2.9000000000000001E-2</v>
      </c>
      <c r="H46" s="117">
        <v>4.9000000000000002E-2</v>
      </c>
      <c r="I46" s="113">
        <v>4681</v>
      </c>
      <c r="J46" s="114">
        <v>5489</v>
      </c>
      <c r="K46" s="116">
        <v>-0.14799999999999999</v>
      </c>
      <c r="L46" s="116">
        <v>-0.14699999999999999</v>
      </c>
      <c r="M46" s="116">
        <v>2.5999999999999999E-2</v>
      </c>
      <c r="N46" s="117">
        <v>4.5999999999999999E-2</v>
      </c>
      <c r="O46" s="113">
        <v>2146</v>
      </c>
      <c r="P46" s="114">
        <v>2945</v>
      </c>
      <c r="Q46" s="116">
        <v>-0.27200000000000002</v>
      </c>
      <c r="R46" s="116">
        <v>-0.27100000000000002</v>
      </c>
      <c r="S46" s="116">
        <v>2.7E-2</v>
      </c>
      <c r="T46" s="117">
        <v>5.2999999999999999E-2</v>
      </c>
    </row>
    <row r="47" spans="1:20" ht="23.1" customHeight="1" thickTop="1">
      <c r="A47" s="199" t="s">
        <v>124</v>
      </c>
      <c r="B47" s="118" t="s">
        <v>125</v>
      </c>
      <c r="C47" s="119">
        <v>2096</v>
      </c>
      <c r="D47" s="120">
        <v>1352</v>
      </c>
      <c r="E47" s="188">
        <v>0.55000000000000004</v>
      </c>
      <c r="F47" s="188">
        <v>0.55000000000000004</v>
      </c>
      <c r="G47" s="134">
        <v>3.3000000000000002E-2</v>
      </c>
      <c r="H47" s="143">
        <v>0.03</v>
      </c>
      <c r="I47" s="119">
        <v>7125</v>
      </c>
      <c r="J47" s="120">
        <v>4300</v>
      </c>
      <c r="K47" s="134">
        <v>0.65600000000000003</v>
      </c>
      <c r="L47" s="134">
        <v>0.65700000000000003</v>
      </c>
      <c r="M47" s="134">
        <v>0.04</v>
      </c>
      <c r="N47" s="143">
        <v>3.5999999999999997E-2</v>
      </c>
      <c r="O47" s="119">
        <v>3605</v>
      </c>
      <c r="P47" s="120">
        <v>2306</v>
      </c>
      <c r="Q47" s="134">
        <v>0.56299999999999994</v>
      </c>
      <c r="R47" s="134">
        <v>0.56299999999999994</v>
      </c>
      <c r="S47" s="134">
        <v>4.4999999999999998E-2</v>
      </c>
      <c r="T47" s="143">
        <v>4.1000000000000002E-2</v>
      </c>
    </row>
    <row r="48" spans="1:20" ht="23.1" customHeight="1">
      <c r="A48" s="200"/>
      <c r="B48" s="141" t="s">
        <v>126</v>
      </c>
      <c r="C48" s="123">
        <v>190</v>
      </c>
      <c r="D48" s="124">
        <v>138</v>
      </c>
      <c r="E48" s="125">
        <v>0.376</v>
      </c>
      <c r="F48" s="126">
        <v>0.377</v>
      </c>
      <c r="G48" s="126">
        <v>3.0000000000000001E-3</v>
      </c>
      <c r="H48" s="111">
        <v>3.0000000000000001E-3</v>
      </c>
      <c r="I48" s="123">
        <v>711</v>
      </c>
      <c r="J48" s="124">
        <v>444</v>
      </c>
      <c r="K48" s="125">
        <v>0.60099999999999998</v>
      </c>
      <c r="L48" s="126">
        <v>0.60099999999999998</v>
      </c>
      <c r="M48" s="126">
        <v>4.0000000000000001E-3</v>
      </c>
      <c r="N48" s="111">
        <v>4.0000000000000001E-3</v>
      </c>
      <c r="O48" s="123">
        <v>421</v>
      </c>
      <c r="P48" s="124">
        <v>215</v>
      </c>
      <c r="Q48" s="125">
        <v>0.95699999999999996</v>
      </c>
      <c r="R48" s="126">
        <v>0.95799999999999996</v>
      </c>
      <c r="S48" s="126">
        <v>5.0000000000000001E-3</v>
      </c>
      <c r="T48" s="111">
        <v>4.0000000000000001E-3</v>
      </c>
    </row>
    <row r="49" spans="1:20" ht="23.1" customHeight="1" thickBot="1">
      <c r="A49" s="200"/>
      <c r="B49" s="106" t="s">
        <v>88</v>
      </c>
      <c r="C49" s="129">
        <v>8</v>
      </c>
      <c r="D49" s="130">
        <v>6</v>
      </c>
      <c r="E49" s="175">
        <v>0.33300000000000002</v>
      </c>
      <c r="F49" s="176">
        <v>0.33300000000000002</v>
      </c>
      <c r="G49" s="176">
        <v>0</v>
      </c>
      <c r="H49" s="111">
        <v>0</v>
      </c>
      <c r="I49" s="129">
        <v>48</v>
      </c>
      <c r="J49" s="130">
        <v>18</v>
      </c>
      <c r="K49" s="175">
        <v>1.6659999999999999</v>
      </c>
      <c r="L49" s="176">
        <v>1.667</v>
      </c>
      <c r="M49" s="176">
        <v>0</v>
      </c>
      <c r="N49" s="111">
        <v>0</v>
      </c>
      <c r="O49" s="129">
        <v>25</v>
      </c>
      <c r="P49" s="130">
        <v>11</v>
      </c>
      <c r="Q49" s="175">
        <v>1.272</v>
      </c>
      <c r="R49" s="176">
        <v>1.2729999999999999</v>
      </c>
      <c r="S49" s="176">
        <v>0</v>
      </c>
      <c r="T49" s="111">
        <v>0</v>
      </c>
    </row>
    <row r="50" spans="1:20" ht="23.1" customHeight="1" thickTop="1" thickBot="1">
      <c r="A50" s="201"/>
      <c r="B50" s="112" t="s">
        <v>127</v>
      </c>
      <c r="C50" s="113">
        <v>2294</v>
      </c>
      <c r="D50" s="114">
        <v>1496</v>
      </c>
      <c r="E50" s="116">
        <v>0.53300000000000003</v>
      </c>
      <c r="F50" s="116">
        <v>0.53300000000000003</v>
      </c>
      <c r="G50" s="116">
        <v>3.5999999999999997E-2</v>
      </c>
      <c r="H50" s="117">
        <v>3.4000000000000002E-2</v>
      </c>
      <c r="I50" s="113">
        <v>7884</v>
      </c>
      <c r="J50" s="114">
        <v>4762</v>
      </c>
      <c r="K50" s="116">
        <v>0.65500000000000003</v>
      </c>
      <c r="L50" s="116">
        <v>0.65600000000000003</v>
      </c>
      <c r="M50" s="116">
        <v>4.4999999999999998E-2</v>
      </c>
      <c r="N50" s="117">
        <v>0.04</v>
      </c>
      <c r="O50" s="113">
        <v>4051</v>
      </c>
      <c r="P50" s="114">
        <v>2532</v>
      </c>
      <c r="Q50" s="116">
        <v>0.59899999999999998</v>
      </c>
      <c r="R50" s="116">
        <v>0.6</v>
      </c>
      <c r="S50" s="116">
        <v>5.0999999999999997E-2</v>
      </c>
      <c r="T50" s="117">
        <v>4.4999999999999998E-2</v>
      </c>
    </row>
    <row r="51" spans="1:20" ht="23.1" customHeight="1" thickTop="1" thickBot="1">
      <c r="A51" s="264" t="s">
        <v>128</v>
      </c>
      <c r="B51" s="265"/>
      <c r="C51" s="146">
        <v>65</v>
      </c>
      <c r="D51" s="147">
        <v>97</v>
      </c>
      <c r="E51" s="148">
        <v>-0.33</v>
      </c>
      <c r="F51" s="149">
        <v>-0.33</v>
      </c>
      <c r="G51" s="189">
        <v>1E-3</v>
      </c>
      <c r="H51" s="150">
        <v>2E-3</v>
      </c>
      <c r="I51" s="146">
        <v>188</v>
      </c>
      <c r="J51" s="147">
        <v>200</v>
      </c>
      <c r="K51" s="148">
        <v>-0.06</v>
      </c>
      <c r="L51" s="149">
        <v>-0.06</v>
      </c>
      <c r="M51" s="149">
        <v>1E-3</v>
      </c>
      <c r="N51" s="150">
        <v>2E-3</v>
      </c>
      <c r="O51" s="146">
        <v>102</v>
      </c>
      <c r="P51" s="147">
        <v>118</v>
      </c>
      <c r="Q51" s="148">
        <v>-0.13600000000000001</v>
      </c>
      <c r="R51" s="149">
        <v>-0.13600000000000001</v>
      </c>
      <c r="S51" s="149">
        <v>1E-3</v>
      </c>
      <c r="T51" s="150">
        <v>2E-3</v>
      </c>
    </row>
    <row r="52" spans="1:20" ht="23.1" customHeight="1" thickTop="1" thickBot="1">
      <c r="A52" s="264" t="s">
        <v>129</v>
      </c>
      <c r="B52" s="265"/>
      <c r="C52" s="146">
        <v>936</v>
      </c>
      <c r="D52" s="147">
        <v>696</v>
      </c>
      <c r="E52" s="148">
        <v>0.34399999999999997</v>
      </c>
      <c r="F52" s="151">
        <v>0.34499999999999997</v>
      </c>
      <c r="G52" s="151">
        <v>1.4999999999999999E-2</v>
      </c>
      <c r="H52" s="121">
        <v>1.6E-2</v>
      </c>
      <c r="I52" s="146">
        <v>2537</v>
      </c>
      <c r="J52" s="147">
        <v>1856</v>
      </c>
      <c r="K52" s="148">
        <v>0.36599999999999999</v>
      </c>
      <c r="L52" s="151">
        <v>0.36699999999999999</v>
      </c>
      <c r="M52" s="151">
        <v>1.4E-2</v>
      </c>
      <c r="N52" s="121">
        <v>1.6E-2</v>
      </c>
      <c r="O52" s="146">
        <v>1405</v>
      </c>
      <c r="P52" s="147">
        <v>1049</v>
      </c>
      <c r="Q52" s="148">
        <v>0.33900000000000002</v>
      </c>
      <c r="R52" s="151">
        <v>0.33900000000000002</v>
      </c>
      <c r="S52" s="151">
        <v>1.7999999999999999E-2</v>
      </c>
      <c r="T52" s="121">
        <v>1.9E-2</v>
      </c>
    </row>
    <row r="53" spans="1:20" ht="23.1" customHeight="1" thickTop="1" thickBot="1">
      <c r="A53" s="264" t="s">
        <v>130</v>
      </c>
      <c r="B53" s="265"/>
      <c r="C53" s="113">
        <v>64387</v>
      </c>
      <c r="D53" s="114">
        <v>44502</v>
      </c>
      <c r="E53" s="115">
        <v>0.44600000000000001</v>
      </c>
      <c r="F53" s="116">
        <v>0.44700000000000001</v>
      </c>
      <c r="G53" s="152"/>
      <c r="H53" s="152"/>
      <c r="I53" s="113">
        <v>177033</v>
      </c>
      <c r="J53" s="114">
        <v>119182</v>
      </c>
      <c r="K53" s="115">
        <v>0.48499999999999999</v>
      </c>
      <c r="L53" s="116">
        <v>0.48499999999999999</v>
      </c>
      <c r="M53" s="152"/>
      <c r="N53" s="152"/>
      <c r="O53" s="113">
        <v>80211</v>
      </c>
      <c r="P53" s="114">
        <v>55890</v>
      </c>
      <c r="Q53" s="115">
        <v>0.435</v>
      </c>
      <c r="R53" s="116">
        <v>0.435</v>
      </c>
      <c r="S53" s="152"/>
      <c r="T53" s="185"/>
    </row>
    <row r="54" spans="1:20" ht="23.1" customHeight="1" thickTop="1" thickBot="1">
      <c r="A54" s="266" t="s">
        <v>131</v>
      </c>
      <c r="B54" s="267"/>
      <c r="C54" s="153">
        <v>86244</v>
      </c>
      <c r="D54" s="154">
        <v>107443</v>
      </c>
      <c r="E54" s="155">
        <v>-0.19800000000000001</v>
      </c>
      <c r="F54" s="156">
        <v>-0.19700000000000001</v>
      </c>
      <c r="G54" s="157"/>
      <c r="H54" s="158"/>
      <c r="I54" s="153">
        <v>142101</v>
      </c>
      <c r="J54" s="154">
        <v>178754</v>
      </c>
      <c r="K54" s="155">
        <v>-0.20499999999999999</v>
      </c>
      <c r="L54" s="156">
        <v>-0.20499999999999999</v>
      </c>
      <c r="M54" s="157"/>
      <c r="N54" s="158"/>
      <c r="O54" s="153">
        <v>73511</v>
      </c>
      <c r="P54" s="154">
        <v>92811</v>
      </c>
      <c r="Q54" s="155">
        <v>-0.20799999999999999</v>
      </c>
      <c r="R54" s="156">
        <v>-0.20799999999999999</v>
      </c>
      <c r="S54" s="157"/>
      <c r="T54" s="186"/>
    </row>
    <row r="55" spans="1:20" s="5" customFormat="1" ht="23.1" customHeight="1" thickBot="1">
      <c r="A55" s="268" t="s">
        <v>132</v>
      </c>
      <c r="B55" s="269"/>
      <c r="C55" s="159">
        <v>150631</v>
      </c>
      <c r="D55" s="160">
        <v>151945</v>
      </c>
      <c r="E55" s="161">
        <v>-8.9999999999999993E-3</v>
      </c>
      <c r="F55" s="162">
        <v>-8.9999999999999993E-3</v>
      </c>
      <c r="G55" s="163"/>
      <c r="H55" s="164"/>
      <c r="I55" s="159">
        <v>319134</v>
      </c>
      <c r="J55" s="160">
        <v>297936</v>
      </c>
      <c r="K55" s="161">
        <v>7.0999999999999994E-2</v>
      </c>
      <c r="L55" s="162">
        <v>7.0999999999999994E-2</v>
      </c>
      <c r="M55" s="162"/>
      <c r="N55" s="177"/>
      <c r="O55" s="159">
        <v>153722</v>
      </c>
      <c r="P55" s="160">
        <v>148701</v>
      </c>
      <c r="Q55" s="161">
        <v>3.3000000000000002E-2</v>
      </c>
      <c r="R55" s="162">
        <v>3.4000000000000002E-2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200818</v>
      </c>
      <c r="D58" s="259"/>
      <c r="E58" s="260"/>
      <c r="F58" s="261">
        <v>200849</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153722</v>
      </c>
      <c r="D59" s="238"/>
      <c r="E59" s="239"/>
      <c r="F59" s="240">
        <v>148701</v>
      </c>
      <c r="G59" s="238"/>
      <c r="H59" s="238"/>
      <c r="I59" s="231">
        <v>3.4000000000000002E-2</v>
      </c>
      <c r="J59" s="232"/>
      <c r="K59" s="208"/>
      <c r="L59" s="209"/>
      <c r="M59" s="209"/>
      <c r="N59" s="209"/>
      <c r="O59" s="209"/>
      <c r="P59" s="209"/>
      <c r="Q59" s="209"/>
      <c r="R59" s="209"/>
      <c r="S59" s="209"/>
      <c r="T59" s="209"/>
    </row>
    <row r="60" spans="1:20" s="5" customFormat="1" ht="27" customHeight="1">
      <c r="A60" s="235" t="s">
        <v>61</v>
      </c>
      <c r="B60" s="236"/>
      <c r="C60" s="241">
        <v>0.76500000000000001</v>
      </c>
      <c r="D60" s="242"/>
      <c r="E60" s="243"/>
      <c r="F60" s="244">
        <v>0.74</v>
      </c>
      <c r="G60" s="242"/>
      <c r="H60" s="242"/>
      <c r="I60" s="245" t="s">
        <v>165</v>
      </c>
      <c r="J60" s="246"/>
      <c r="K60" s="180" t="s">
        <v>164</v>
      </c>
      <c r="L60" s="181"/>
      <c r="M60" s="181"/>
      <c r="N60" s="180"/>
      <c r="O60" s="182"/>
      <c r="P60" s="182"/>
      <c r="Q60" s="181"/>
      <c r="R60" s="181"/>
      <c r="S60" s="181"/>
      <c r="T60" s="187"/>
    </row>
    <row r="61" spans="1:20" s="5" customFormat="1" ht="33" customHeight="1">
      <c r="A61" s="225" t="s">
        <v>74</v>
      </c>
      <c r="B61" s="226"/>
      <c r="C61" s="227">
        <f>I53/I55</f>
        <v>0.55472936133411044</v>
      </c>
      <c r="D61" s="227"/>
      <c r="E61" s="228"/>
      <c r="F61" s="229">
        <f>J53/J55</f>
        <v>0.40002550883411203</v>
      </c>
      <c r="G61" s="230"/>
      <c r="H61" s="228"/>
      <c r="I61" s="231" t="s">
        <v>166</v>
      </c>
      <c r="J61" s="232"/>
      <c r="K61" s="180" t="s">
        <v>163</v>
      </c>
      <c r="L61" s="3"/>
      <c r="M61" s="183"/>
      <c r="O61" s="180"/>
      <c r="P61" s="182"/>
      <c r="Q61" s="181"/>
      <c r="R61" s="181"/>
      <c r="S61" s="181"/>
      <c r="T61" s="181"/>
    </row>
    <row r="62" spans="1:20" s="5" customFormat="1" ht="33" customHeight="1" thickBot="1">
      <c r="A62" s="233" t="s">
        <v>75</v>
      </c>
      <c r="B62" s="234"/>
      <c r="C62" s="227">
        <f>O53/O55</f>
        <v>0.52179258661740024</v>
      </c>
      <c r="D62" s="227"/>
      <c r="E62" s="228"/>
      <c r="F62" s="229">
        <f>P53/P55</f>
        <v>0.37585490346399825</v>
      </c>
      <c r="G62" s="230"/>
      <c r="H62" s="228"/>
      <c r="I62" s="231" t="s">
        <v>167</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0.995475</v>
      </c>
      <c r="F64" s="222"/>
      <c r="G64" s="223">
        <v>0.96285699999999996</v>
      </c>
      <c r="H64" s="222"/>
      <c r="I64" s="223">
        <v>0.99407000000000001</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UI,太字"&amp;20宿泊状況調査結果詳細（2024年3月）※フルサービス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BDA2-D265-4631-A9D8-8F80351DB34E}">
  <sheetPr>
    <tabColor theme="9"/>
  </sheetPr>
  <dimension ref="A1:WWC64"/>
  <sheetViews>
    <sheetView view="pageLayout" topLeftCell="A40"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145</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20223</v>
      </c>
      <c r="D7" s="102">
        <v>18990</v>
      </c>
      <c r="E7" s="103">
        <v>6.5000000000000002E-2</v>
      </c>
      <c r="F7" s="104">
        <v>6.5000000000000002E-2</v>
      </c>
      <c r="G7" s="104">
        <v>0.25600000000000001</v>
      </c>
      <c r="H7" s="105">
        <v>0.30299999999999999</v>
      </c>
      <c r="I7" s="101">
        <v>61893</v>
      </c>
      <c r="J7" s="102">
        <v>53629</v>
      </c>
      <c r="K7" s="103">
        <v>0.155</v>
      </c>
      <c r="L7" s="104">
        <v>0.154</v>
      </c>
      <c r="M7" s="104">
        <v>0.28399999999999997</v>
      </c>
      <c r="N7" s="105">
        <v>0.317</v>
      </c>
      <c r="O7" s="101">
        <v>26557</v>
      </c>
      <c r="P7" s="102">
        <v>22945</v>
      </c>
      <c r="Q7" s="103">
        <v>0.158</v>
      </c>
      <c r="R7" s="104">
        <v>0.157</v>
      </c>
      <c r="S7" s="104">
        <v>0.25600000000000001</v>
      </c>
      <c r="T7" s="105">
        <v>0.28899999999999998</v>
      </c>
    </row>
    <row r="8" spans="1:20" ht="23.1" customHeight="1" thickBot="1">
      <c r="A8" s="200"/>
      <c r="B8" s="106" t="s">
        <v>83</v>
      </c>
      <c r="C8" s="107">
        <v>1830</v>
      </c>
      <c r="D8" s="108">
        <v>1395</v>
      </c>
      <c r="E8" s="109">
        <v>0.312</v>
      </c>
      <c r="F8" s="110">
        <v>0.312</v>
      </c>
      <c r="G8" s="144">
        <v>2.3E-2</v>
      </c>
      <c r="H8" s="111">
        <v>2.1999999999999999E-2</v>
      </c>
      <c r="I8" s="107">
        <v>6712</v>
      </c>
      <c r="J8" s="108">
        <v>4714</v>
      </c>
      <c r="K8" s="109">
        <v>0.42499999999999999</v>
      </c>
      <c r="L8" s="110">
        <v>0.42399999999999999</v>
      </c>
      <c r="M8" s="110">
        <v>3.1E-2</v>
      </c>
      <c r="N8" s="111">
        <v>2.8000000000000001E-2</v>
      </c>
      <c r="O8" s="107">
        <v>3119</v>
      </c>
      <c r="P8" s="108">
        <v>2166</v>
      </c>
      <c r="Q8" s="109">
        <v>0.441</v>
      </c>
      <c r="R8" s="110">
        <v>0.44</v>
      </c>
      <c r="S8" s="110">
        <v>0.03</v>
      </c>
      <c r="T8" s="111">
        <v>2.7E-2</v>
      </c>
    </row>
    <row r="9" spans="1:20" ht="23.1" customHeight="1" thickTop="1" thickBot="1">
      <c r="A9" s="201"/>
      <c r="B9" s="112" t="s">
        <v>84</v>
      </c>
      <c r="C9" s="113">
        <v>22053</v>
      </c>
      <c r="D9" s="114">
        <v>20385</v>
      </c>
      <c r="E9" s="115">
        <v>8.2000000000000003E-2</v>
      </c>
      <c r="F9" s="116">
        <v>8.2000000000000003E-2</v>
      </c>
      <c r="G9" s="116">
        <v>0.28000000000000003</v>
      </c>
      <c r="H9" s="117">
        <v>0.32600000000000001</v>
      </c>
      <c r="I9" s="113">
        <v>68605</v>
      </c>
      <c r="J9" s="114">
        <v>58343</v>
      </c>
      <c r="K9" s="115">
        <v>0.17599999999999999</v>
      </c>
      <c r="L9" s="116">
        <v>0.17599999999999999</v>
      </c>
      <c r="M9" s="116">
        <v>0.315</v>
      </c>
      <c r="N9" s="117">
        <v>0.34399999999999997</v>
      </c>
      <c r="O9" s="113">
        <v>29676</v>
      </c>
      <c r="P9" s="114">
        <v>25111</v>
      </c>
      <c r="Q9" s="115">
        <v>0.182</v>
      </c>
      <c r="R9" s="116">
        <v>0.182</v>
      </c>
      <c r="S9" s="116">
        <v>0.28599999999999998</v>
      </c>
      <c r="T9" s="117">
        <v>0.316</v>
      </c>
    </row>
    <row r="10" spans="1:20" ht="23.1" customHeight="1" thickTop="1">
      <c r="A10" s="199" t="s">
        <v>85</v>
      </c>
      <c r="B10" s="118" t="s">
        <v>86</v>
      </c>
      <c r="C10" s="119">
        <v>722</v>
      </c>
      <c r="D10" s="120">
        <v>850</v>
      </c>
      <c r="E10" s="138">
        <v>-0.15</v>
      </c>
      <c r="F10" s="139">
        <v>-0.151</v>
      </c>
      <c r="G10" s="139">
        <v>8.9999999999999993E-3</v>
      </c>
      <c r="H10" s="121">
        <v>1.4E-2</v>
      </c>
      <c r="I10" s="119">
        <v>2415</v>
      </c>
      <c r="J10" s="120">
        <v>2889</v>
      </c>
      <c r="K10" s="138">
        <v>-0.16400000000000001</v>
      </c>
      <c r="L10" s="139">
        <v>-0.16400000000000001</v>
      </c>
      <c r="M10" s="139">
        <v>1.0999999999999999E-2</v>
      </c>
      <c r="N10" s="121">
        <v>1.7000000000000001E-2</v>
      </c>
      <c r="O10" s="119">
        <v>1018</v>
      </c>
      <c r="P10" s="120">
        <v>1047</v>
      </c>
      <c r="Q10" s="138">
        <v>-2.7E-2</v>
      </c>
      <c r="R10" s="139">
        <v>-2.8000000000000001E-2</v>
      </c>
      <c r="S10" s="139">
        <v>0.01</v>
      </c>
      <c r="T10" s="121">
        <v>1.2999999999999999E-2</v>
      </c>
    </row>
    <row r="11" spans="1:20" ht="23.1" customHeight="1">
      <c r="A11" s="200"/>
      <c r="B11" s="122" t="s">
        <v>87</v>
      </c>
      <c r="C11" s="123">
        <v>543</v>
      </c>
      <c r="D11" s="124">
        <v>453</v>
      </c>
      <c r="E11" s="135">
        <v>0.19900000000000001</v>
      </c>
      <c r="F11" s="127">
        <v>0.19900000000000001</v>
      </c>
      <c r="G11" s="127">
        <v>7.0000000000000001E-3</v>
      </c>
      <c r="H11" s="128">
        <v>7.0000000000000001E-3</v>
      </c>
      <c r="I11" s="123">
        <v>2251</v>
      </c>
      <c r="J11" s="124">
        <v>1698</v>
      </c>
      <c r="K11" s="135">
        <v>0.32600000000000001</v>
      </c>
      <c r="L11" s="127">
        <v>0.32600000000000001</v>
      </c>
      <c r="M11" s="127">
        <v>0.01</v>
      </c>
      <c r="N11" s="128">
        <v>0.01</v>
      </c>
      <c r="O11" s="123">
        <v>1065</v>
      </c>
      <c r="P11" s="124">
        <v>770</v>
      </c>
      <c r="Q11" s="135">
        <v>0.38400000000000001</v>
      </c>
      <c r="R11" s="127">
        <v>0.38300000000000001</v>
      </c>
      <c r="S11" s="127">
        <v>0.01</v>
      </c>
      <c r="T11" s="128">
        <v>0.01</v>
      </c>
    </row>
    <row r="12" spans="1:20" ht="23.1" customHeight="1" thickBot="1">
      <c r="A12" s="200"/>
      <c r="B12" s="106" t="s">
        <v>88</v>
      </c>
      <c r="C12" s="129">
        <v>1015</v>
      </c>
      <c r="D12" s="130">
        <v>758</v>
      </c>
      <c r="E12" s="131">
        <v>0.34</v>
      </c>
      <c r="F12" s="132">
        <v>0.33900000000000002</v>
      </c>
      <c r="G12" s="190">
        <v>1.2999999999999999E-2</v>
      </c>
      <c r="H12" s="121">
        <v>1.2E-2</v>
      </c>
      <c r="I12" s="129">
        <v>2050</v>
      </c>
      <c r="J12" s="130">
        <v>1617</v>
      </c>
      <c r="K12" s="131">
        <v>0.26800000000000002</v>
      </c>
      <c r="L12" s="132">
        <v>0.26800000000000002</v>
      </c>
      <c r="M12" s="190">
        <v>8.9999999999999993E-3</v>
      </c>
      <c r="N12" s="121">
        <v>0.01</v>
      </c>
      <c r="O12" s="129">
        <v>1114</v>
      </c>
      <c r="P12" s="130">
        <v>856</v>
      </c>
      <c r="Q12" s="131">
        <v>0.30199999999999999</v>
      </c>
      <c r="R12" s="132">
        <v>0.30099999999999999</v>
      </c>
      <c r="S12" s="190">
        <v>1.0999999999999999E-2</v>
      </c>
      <c r="T12" s="121">
        <v>1.0999999999999999E-2</v>
      </c>
    </row>
    <row r="13" spans="1:20" ht="23.1" customHeight="1" thickTop="1" thickBot="1">
      <c r="A13" s="201"/>
      <c r="B13" s="112" t="s">
        <v>89</v>
      </c>
      <c r="C13" s="113">
        <v>2280</v>
      </c>
      <c r="D13" s="114">
        <v>2061</v>
      </c>
      <c r="E13" s="115">
        <v>0.107</v>
      </c>
      <c r="F13" s="116">
        <v>0.106</v>
      </c>
      <c r="G13" s="116">
        <v>2.9000000000000001E-2</v>
      </c>
      <c r="H13" s="117">
        <v>3.3000000000000002E-2</v>
      </c>
      <c r="I13" s="113">
        <v>6716</v>
      </c>
      <c r="J13" s="114">
        <v>6204</v>
      </c>
      <c r="K13" s="115">
        <v>8.3000000000000004E-2</v>
      </c>
      <c r="L13" s="116">
        <v>8.3000000000000004E-2</v>
      </c>
      <c r="M13" s="116">
        <v>3.1E-2</v>
      </c>
      <c r="N13" s="117">
        <v>3.6999999999999998E-2</v>
      </c>
      <c r="O13" s="113">
        <v>3197</v>
      </c>
      <c r="P13" s="114">
        <v>2673</v>
      </c>
      <c r="Q13" s="115">
        <v>0.19700000000000001</v>
      </c>
      <c r="R13" s="116">
        <v>0.19600000000000001</v>
      </c>
      <c r="S13" s="116">
        <v>3.1E-2</v>
      </c>
      <c r="T13" s="117">
        <v>3.4000000000000002E-2</v>
      </c>
    </row>
    <row r="14" spans="1:20" ht="23.1" customHeight="1" thickTop="1">
      <c r="A14" s="199" t="s">
        <v>90</v>
      </c>
      <c r="B14" s="118" t="s">
        <v>91</v>
      </c>
      <c r="C14" s="119">
        <v>4111</v>
      </c>
      <c r="D14" s="120">
        <v>3445</v>
      </c>
      <c r="E14" s="138">
        <v>0.19400000000000001</v>
      </c>
      <c r="F14" s="139">
        <v>0.193</v>
      </c>
      <c r="G14" s="139">
        <v>5.1999999999999998E-2</v>
      </c>
      <c r="H14" s="121">
        <v>5.5E-2</v>
      </c>
      <c r="I14" s="119">
        <v>15546</v>
      </c>
      <c r="J14" s="120">
        <v>11508</v>
      </c>
      <c r="K14" s="133">
        <v>0.35199999999999998</v>
      </c>
      <c r="L14" s="134">
        <v>0.35099999999999998</v>
      </c>
      <c r="M14" s="134">
        <v>7.0999999999999994E-2</v>
      </c>
      <c r="N14" s="121">
        <v>6.8000000000000005E-2</v>
      </c>
      <c r="O14" s="119">
        <v>8035</v>
      </c>
      <c r="P14" s="120">
        <v>5827</v>
      </c>
      <c r="Q14" s="133">
        <v>0.38</v>
      </c>
      <c r="R14" s="134">
        <v>0.379</v>
      </c>
      <c r="S14" s="134">
        <v>7.6999999999999999E-2</v>
      </c>
      <c r="T14" s="121">
        <v>7.2999999999999995E-2</v>
      </c>
    </row>
    <row r="15" spans="1:20" ht="23.1" customHeight="1">
      <c r="A15" s="200"/>
      <c r="B15" s="122" t="s">
        <v>92</v>
      </c>
      <c r="C15" s="123">
        <v>1573</v>
      </c>
      <c r="D15" s="124">
        <v>1080</v>
      </c>
      <c r="E15" s="135">
        <v>0.45700000000000002</v>
      </c>
      <c r="F15" s="127">
        <v>0.45600000000000002</v>
      </c>
      <c r="G15" s="126">
        <v>0.02</v>
      </c>
      <c r="H15" s="111">
        <v>1.7000000000000001E-2</v>
      </c>
      <c r="I15" s="123">
        <v>5371</v>
      </c>
      <c r="J15" s="124">
        <v>3926</v>
      </c>
      <c r="K15" s="135">
        <v>0.36899999999999999</v>
      </c>
      <c r="L15" s="127">
        <v>0.36799999999999999</v>
      </c>
      <c r="M15" s="127">
        <v>2.5000000000000001E-2</v>
      </c>
      <c r="N15" s="111">
        <v>2.3E-2</v>
      </c>
      <c r="O15" s="123">
        <v>2551</v>
      </c>
      <c r="P15" s="124">
        <v>1984</v>
      </c>
      <c r="Q15" s="135">
        <v>0.28599999999999998</v>
      </c>
      <c r="R15" s="127">
        <v>0.28599999999999998</v>
      </c>
      <c r="S15" s="127">
        <v>2.5000000000000001E-2</v>
      </c>
      <c r="T15" s="111">
        <v>2.5000000000000001E-2</v>
      </c>
    </row>
    <row r="16" spans="1:20" ht="23.1" customHeight="1">
      <c r="A16" s="200"/>
      <c r="B16" s="122" t="s">
        <v>93</v>
      </c>
      <c r="C16" s="123">
        <v>1203</v>
      </c>
      <c r="D16" s="124">
        <v>1148</v>
      </c>
      <c r="E16" s="135">
        <v>4.8000000000000001E-2</v>
      </c>
      <c r="F16" s="127">
        <v>4.8000000000000001E-2</v>
      </c>
      <c r="G16" s="126">
        <v>1.4999999999999999E-2</v>
      </c>
      <c r="H16" s="128">
        <v>1.7999999999999999E-2</v>
      </c>
      <c r="I16" s="123">
        <v>4269</v>
      </c>
      <c r="J16" s="124">
        <v>3683</v>
      </c>
      <c r="K16" s="135">
        <v>0.16</v>
      </c>
      <c r="L16" s="127">
        <v>0.159</v>
      </c>
      <c r="M16" s="127">
        <v>0.02</v>
      </c>
      <c r="N16" s="128">
        <v>2.1999999999999999E-2</v>
      </c>
      <c r="O16" s="123">
        <v>2307</v>
      </c>
      <c r="P16" s="124">
        <v>1953</v>
      </c>
      <c r="Q16" s="135">
        <v>0.182</v>
      </c>
      <c r="R16" s="127">
        <v>0.18099999999999999</v>
      </c>
      <c r="S16" s="127">
        <v>2.1999999999999999E-2</v>
      </c>
      <c r="T16" s="128">
        <v>2.5000000000000001E-2</v>
      </c>
    </row>
    <row r="17" spans="1:20" ht="23.1" customHeight="1">
      <c r="A17" s="200"/>
      <c r="B17" s="122" t="s">
        <v>94</v>
      </c>
      <c r="C17" s="123">
        <v>2854</v>
      </c>
      <c r="D17" s="124">
        <v>1968</v>
      </c>
      <c r="E17" s="125">
        <v>0.45100000000000001</v>
      </c>
      <c r="F17" s="126">
        <v>0.45</v>
      </c>
      <c r="G17" s="126">
        <v>3.5999999999999997E-2</v>
      </c>
      <c r="H17" s="111">
        <v>3.1E-2</v>
      </c>
      <c r="I17" s="123">
        <v>8228</v>
      </c>
      <c r="J17" s="124">
        <v>5558</v>
      </c>
      <c r="K17" s="125">
        <v>0.48099999999999998</v>
      </c>
      <c r="L17" s="126">
        <v>0.48</v>
      </c>
      <c r="M17" s="126">
        <v>3.7999999999999999E-2</v>
      </c>
      <c r="N17" s="111">
        <v>3.3000000000000002E-2</v>
      </c>
      <c r="O17" s="123">
        <v>4251</v>
      </c>
      <c r="P17" s="124">
        <v>2922</v>
      </c>
      <c r="Q17" s="125">
        <v>0.45600000000000002</v>
      </c>
      <c r="R17" s="126">
        <v>0.45500000000000002</v>
      </c>
      <c r="S17" s="126">
        <v>4.1000000000000002E-2</v>
      </c>
      <c r="T17" s="111">
        <v>3.6999999999999998E-2</v>
      </c>
    </row>
    <row r="18" spans="1:20" ht="23.1" customHeight="1">
      <c r="A18" s="200"/>
      <c r="B18" s="122" t="s">
        <v>95</v>
      </c>
      <c r="C18" s="123">
        <v>290</v>
      </c>
      <c r="D18" s="124">
        <v>289</v>
      </c>
      <c r="E18" s="125">
        <v>4.0000000000000001E-3</v>
      </c>
      <c r="F18" s="126">
        <v>2.9999999999998999E-3</v>
      </c>
      <c r="G18" s="126">
        <v>4.0000000000000001E-3</v>
      </c>
      <c r="H18" s="128">
        <v>5.0000000000000001E-3</v>
      </c>
      <c r="I18" s="123">
        <v>1010</v>
      </c>
      <c r="J18" s="124">
        <v>939</v>
      </c>
      <c r="K18" s="125">
        <v>7.5999999999999998E-2</v>
      </c>
      <c r="L18" s="126">
        <v>7.5999999999999998E-2</v>
      </c>
      <c r="M18" s="126">
        <v>5.0000000000000001E-3</v>
      </c>
      <c r="N18" s="128">
        <v>6.0000000000000001E-3</v>
      </c>
      <c r="O18" s="123">
        <v>468</v>
      </c>
      <c r="P18" s="124">
        <v>452</v>
      </c>
      <c r="Q18" s="125">
        <v>3.5999999999999997E-2</v>
      </c>
      <c r="R18" s="126">
        <v>3.5000000000000003E-2</v>
      </c>
      <c r="S18" s="126">
        <v>5.0000000000000001E-3</v>
      </c>
      <c r="T18" s="128">
        <v>6.0000000000000001E-3</v>
      </c>
    </row>
    <row r="19" spans="1:20" ht="23.1" customHeight="1">
      <c r="A19" s="200"/>
      <c r="B19" s="122" t="s">
        <v>96</v>
      </c>
      <c r="C19" s="123">
        <v>1893</v>
      </c>
      <c r="D19" s="124">
        <v>841</v>
      </c>
      <c r="E19" s="125">
        <v>1.252</v>
      </c>
      <c r="F19" s="126">
        <v>1.2509999999999999</v>
      </c>
      <c r="G19" s="126">
        <v>2.4E-2</v>
      </c>
      <c r="H19" s="111">
        <v>1.2999999999999999E-2</v>
      </c>
      <c r="I19" s="123">
        <v>5792</v>
      </c>
      <c r="J19" s="124">
        <v>2519</v>
      </c>
      <c r="K19" s="125">
        <v>1.3</v>
      </c>
      <c r="L19" s="126">
        <v>1.2989999999999999</v>
      </c>
      <c r="M19" s="126">
        <v>2.7E-2</v>
      </c>
      <c r="N19" s="111">
        <v>1.4999999999999999E-2</v>
      </c>
      <c r="O19" s="123">
        <v>3068</v>
      </c>
      <c r="P19" s="124">
        <v>1283</v>
      </c>
      <c r="Q19" s="125">
        <v>1.3919999999999999</v>
      </c>
      <c r="R19" s="126">
        <v>1.391</v>
      </c>
      <c r="S19" s="126">
        <v>0.03</v>
      </c>
      <c r="T19" s="111">
        <v>1.6E-2</v>
      </c>
    </row>
    <row r="20" spans="1:20" ht="23.1" customHeight="1">
      <c r="A20" s="200"/>
      <c r="B20" s="122" t="s">
        <v>97</v>
      </c>
      <c r="C20" s="123">
        <v>680</v>
      </c>
      <c r="D20" s="124">
        <v>542</v>
      </c>
      <c r="E20" s="125">
        <v>0.255</v>
      </c>
      <c r="F20" s="126">
        <v>0.255</v>
      </c>
      <c r="G20" s="126">
        <v>8.9999999999999993E-3</v>
      </c>
      <c r="H20" s="111">
        <v>8.9999999999999993E-3</v>
      </c>
      <c r="I20" s="123">
        <v>2426</v>
      </c>
      <c r="J20" s="124">
        <v>1821</v>
      </c>
      <c r="K20" s="135">
        <v>0.33300000000000002</v>
      </c>
      <c r="L20" s="127">
        <v>0.33200000000000002</v>
      </c>
      <c r="M20" s="126">
        <v>1.0999999999999999E-2</v>
      </c>
      <c r="N20" s="128">
        <v>1.0999999999999999E-2</v>
      </c>
      <c r="O20" s="123">
        <v>1095</v>
      </c>
      <c r="P20" s="124">
        <v>849</v>
      </c>
      <c r="Q20" s="135">
        <v>0.28999999999999998</v>
      </c>
      <c r="R20" s="127">
        <v>0.28999999999999998</v>
      </c>
      <c r="S20" s="126">
        <v>1.0999999999999999E-2</v>
      </c>
      <c r="T20" s="128">
        <v>1.0999999999999999E-2</v>
      </c>
    </row>
    <row r="21" spans="1:20" ht="23.1" customHeight="1">
      <c r="A21" s="200"/>
      <c r="B21" s="122" t="s">
        <v>98</v>
      </c>
      <c r="C21" s="123">
        <v>208</v>
      </c>
      <c r="D21" s="124">
        <v>216</v>
      </c>
      <c r="E21" s="125">
        <v>-3.6999999999999998E-2</v>
      </c>
      <c r="F21" s="126">
        <v>-3.6999999999999998E-2</v>
      </c>
      <c r="G21" s="126">
        <v>3.0000000000000001E-3</v>
      </c>
      <c r="H21" s="111">
        <v>3.0000000000000001E-3</v>
      </c>
      <c r="I21" s="123">
        <v>624</v>
      </c>
      <c r="J21" s="124">
        <v>723</v>
      </c>
      <c r="K21" s="125">
        <v>-0.13700000000000001</v>
      </c>
      <c r="L21" s="126">
        <v>-0.13700000000000001</v>
      </c>
      <c r="M21" s="126">
        <v>3.0000000000000001E-3</v>
      </c>
      <c r="N21" s="111">
        <v>4.0000000000000001E-3</v>
      </c>
      <c r="O21" s="123">
        <v>357</v>
      </c>
      <c r="P21" s="124">
        <v>372</v>
      </c>
      <c r="Q21" s="125">
        <v>-0.04</v>
      </c>
      <c r="R21" s="126">
        <v>-0.04</v>
      </c>
      <c r="S21" s="126">
        <v>3.0000000000000001E-3</v>
      </c>
      <c r="T21" s="111">
        <v>5.0000000000000001E-3</v>
      </c>
    </row>
    <row r="22" spans="1:20" ht="23.1" customHeight="1">
      <c r="A22" s="200"/>
      <c r="B22" s="122" t="s">
        <v>99</v>
      </c>
      <c r="C22" s="123">
        <v>98</v>
      </c>
      <c r="D22" s="124">
        <v>157</v>
      </c>
      <c r="E22" s="125">
        <v>-0.376</v>
      </c>
      <c r="F22" s="126">
        <v>-0.376</v>
      </c>
      <c r="G22" s="126">
        <v>1E-3</v>
      </c>
      <c r="H22" s="111">
        <v>3.0000000000000001E-3</v>
      </c>
      <c r="I22" s="123">
        <v>368</v>
      </c>
      <c r="J22" s="124">
        <v>621</v>
      </c>
      <c r="K22" s="125">
        <v>-0.40699999999999997</v>
      </c>
      <c r="L22" s="126">
        <v>-0.40699999999999997</v>
      </c>
      <c r="M22" s="126">
        <v>2E-3</v>
      </c>
      <c r="N22" s="111">
        <v>4.0000000000000001E-3</v>
      </c>
      <c r="O22" s="123">
        <v>205</v>
      </c>
      <c r="P22" s="124">
        <v>375</v>
      </c>
      <c r="Q22" s="125">
        <v>-0.45300000000000001</v>
      </c>
      <c r="R22" s="126">
        <v>-0.45300000000000001</v>
      </c>
      <c r="S22" s="126">
        <v>2E-3</v>
      </c>
      <c r="T22" s="111">
        <v>5.0000000000000001E-3</v>
      </c>
    </row>
    <row r="23" spans="1:20" ht="23.1" customHeight="1">
      <c r="A23" s="200"/>
      <c r="B23" s="122" t="s">
        <v>100</v>
      </c>
      <c r="C23" s="123">
        <v>341</v>
      </c>
      <c r="D23" s="124">
        <v>130</v>
      </c>
      <c r="E23" s="135">
        <v>1.6240000000000001</v>
      </c>
      <c r="F23" s="127">
        <v>1.623</v>
      </c>
      <c r="G23" s="126">
        <v>4.0000000000000001E-3</v>
      </c>
      <c r="H23" s="111">
        <v>2E-3</v>
      </c>
      <c r="I23" s="123">
        <v>948</v>
      </c>
      <c r="J23" s="124">
        <v>416</v>
      </c>
      <c r="K23" s="135">
        <v>1.28</v>
      </c>
      <c r="L23" s="127">
        <v>1.2789999999999999</v>
      </c>
      <c r="M23" s="127">
        <v>4.0000000000000001E-3</v>
      </c>
      <c r="N23" s="111">
        <v>2E-3</v>
      </c>
      <c r="O23" s="123">
        <v>452</v>
      </c>
      <c r="P23" s="124">
        <v>152</v>
      </c>
      <c r="Q23" s="135">
        <v>1.9750000000000001</v>
      </c>
      <c r="R23" s="127">
        <v>1.974</v>
      </c>
      <c r="S23" s="127">
        <v>4.0000000000000001E-3</v>
      </c>
      <c r="T23" s="111">
        <v>2E-3</v>
      </c>
    </row>
    <row r="24" spans="1:20" ht="23.1" customHeight="1" thickBot="1">
      <c r="A24" s="200"/>
      <c r="B24" s="106" t="s">
        <v>88</v>
      </c>
      <c r="C24" s="129">
        <v>2525</v>
      </c>
      <c r="D24" s="130">
        <v>1742</v>
      </c>
      <c r="E24" s="136">
        <v>0.45</v>
      </c>
      <c r="F24" s="137">
        <v>0.44900000000000001</v>
      </c>
      <c r="G24" s="137">
        <v>3.2000000000000001E-2</v>
      </c>
      <c r="H24" s="111">
        <v>2.8000000000000001E-2</v>
      </c>
      <c r="I24" s="129">
        <v>7790</v>
      </c>
      <c r="J24" s="130">
        <v>5690</v>
      </c>
      <c r="K24" s="136">
        <v>0.37</v>
      </c>
      <c r="L24" s="137">
        <v>0.36899999999999999</v>
      </c>
      <c r="M24" s="137">
        <v>3.5999999999999997E-2</v>
      </c>
      <c r="N24" s="111">
        <v>3.4000000000000002E-2</v>
      </c>
      <c r="O24" s="129">
        <v>4005</v>
      </c>
      <c r="P24" s="130">
        <v>2978</v>
      </c>
      <c r="Q24" s="136">
        <v>0.34499999999999997</v>
      </c>
      <c r="R24" s="137">
        <v>0.34499999999999997</v>
      </c>
      <c r="S24" s="137">
        <v>3.9E-2</v>
      </c>
      <c r="T24" s="111">
        <v>3.6999999999999998E-2</v>
      </c>
    </row>
    <row r="25" spans="1:20" ht="23.1" customHeight="1" thickTop="1" thickBot="1">
      <c r="A25" s="201"/>
      <c r="B25" s="112" t="s">
        <v>101</v>
      </c>
      <c r="C25" s="113">
        <v>15776</v>
      </c>
      <c r="D25" s="114">
        <v>11558</v>
      </c>
      <c r="E25" s="115">
        <v>0.36599999999999999</v>
      </c>
      <c r="F25" s="116">
        <v>0.36499999999999999</v>
      </c>
      <c r="G25" s="116">
        <v>0.2</v>
      </c>
      <c r="H25" s="117">
        <v>0.185</v>
      </c>
      <c r="I25" s="113">
        <v>52372</v>
      </c>
      <c r="J25" s="114">
        <v>37404</v>
      </c>
      <c r="K25" s="115">
        <v>0.40100000000000002</v>
      </c>
      <c r="L25" s="116">
        <v>0.4</v>
      </c>
      <c r="M25" s="116">
        <v>0.24</v>
      </c>
      <c r="N25" s="117">
        <v>0.221</v>
      </c>
      <c r="O25" s="113">
        <v>26794</v>
      </c>
      <c r="P25" s="114">
        <v>19147</v>
      </c>
      <c r="Q25" s="115">
        <v>0.4</v>
      </c>
      <c r="R25" s="116">
        <v>0.39900000000000002</v>
      </c>
      <c r="S25" s="116">
        <v>0.25800000000000001</v>
      </c>
      <c r="T25" s="117">
        <v>0.24099999999999999</v>
      </c>
    </row>
    <row r="26" spans="1:20" ht="23.1" customHeight="1" thickTop="1">
      <c r="A26" s="199" t="s">
        <v>102</v>
      </c>
      <c r="B26" s="118" t="s">
        <v>103</v>
      </c>
      <c r="C26" s="119">
        <v>12597</v>
      </c>
      <c r="D26" s="120">
        <v>2628</v>
      </c>
      <c r="E26" s="133">
        <v>3.7959999999999998</v>
      </c>
      <c r="F26" s="134">
        <v>3.7930000000000001</v>
      </c>
      <c r="G26" s="134">
        <v>0.16</v>
      </c>
      <c r="H26" s="121">
        <v>4.2000000000000003E-2</v>
      </c>
      <c r="I26" s="119">
        <v>26553</v>
      </c>
      <c r="J26" s="120">
        <v>7481</v>
      </c>
      <c r="K26" s="133">
        <v>2.5510000000000002</v>
      </c>
      <c r="L26" s="134">
        <v>2.5489999999999999</v>
      </c>
      <c r="M26" s="134">
        <v>0.122</v>
      </c>
      <c r="N26" s="121">
        <v>4.3999999999999997E-2</v>
      </c>
      <c r="O26" s="119">
        <v>13476</v>
      </c>
      <c r="P26" s="120">
        <v>3596</v>
      </c>
      <c r="Q26" s="133">
        <v>2.7490000000000001</v>
      </c>
      <c r="R26" s="134">
        <v>2.7469999999999999</v>
      </c>
      <c r="S26" s="134">
        <v>0.13</v>
      </c>
      <c r="T26" s="121">
        <v>4.4999999999999998E-2</v>
      </c>
    </row>
    <row r="27" spans="1:20" ht="23.1" customHeight="1">
      <c r="A27" s="200"/>
      <c r="B27" s="122" t="s">
        <v>104</v>
      </c>
      <c r="C27" s="123">
        <v>5665</v>
      </c>
      <c r="D27" s="124">
        <v>7108</v>
      </c>
      <c r="E27" s="135">
        <v>-0.20300000000000001</v>
      </c>
      <c r="F27" s="127">
        <v>-0.20300000000000001</v>
      </c>
      <c r="G27" s="127">
        <v>7.1999999999999995E-2</v>
      </c>
      <c r="H27" s="128">
        <v>0.114</v>
      </c>
      <c r="I27" s="123">
        <v>11274</v>
      </c>
      <c r="J27" s="124">
        <v>12540</v>
      </c>
      <c r="K27" s="135">
        <v>-0.10100000000000001</v>
      </c>
      <c r="L27" s="127">
        <v>-0.10100000000000001</v>
      </c>
      <c r="M27" s="127">
        <v>5.1999999999999998E-2</v>
      </c>
      <c r="N27" s="128">
        <v>7.3999999999999996E-2</v>
      </c>
      <c r="O27" s="123">
        <v>5515</v>
      </c>
      <c r="P27" s="124">
        <v>6106</v>
      </c>
      <c r="Q27" s="135">
        <v>-9.6000000000000002E-2</v>
      </c>
      <c r="R27" s="127">
        <v>-9.7000000000000003E-2</v>
      </c>
      <c r="S27" s="127">
        <v>5.2999999999999999E-2</v>
      </c>
      <c r="T27" s="128">
        <v>7.6999999999999999E-2</v>
      </c>
    </row>
    <row r="28" spans="1:20" ht="23.1" customHeight="1">
      <c r="A28" s="200"/>
      <c r="B28" s="122" t="s">
        <v>105</v>
      </c>
      <c r="C28" s="123">
        <v>1381</v>
      </c>
      <c r="D28" s="124">
        <v>1586</v>
      </c>
      <c r="E28" s="135">
        <v>-0.129</v>
      </c>
      <c r="F28" s="127">
        <v>-0.129</v>
      </c>
      <c r="G28" s="127">
        <v>1.7999999999999999E-2</v>
      </c>
      <c r="H28" s="128">
        <v>2.5000000000000001E-2</v>
      </c>
      <c r="I28" s="123">
        <v>2956</v>
      </c>
      <c r="J28" s="124">
        <v>3992</v>
      </c>
      <c r="K28" s="135">
        <v>-0.25900000000000001</v>
      </c>
      <c r="L28" s="127">
        <v>-0.26</v>
      </c>
      <c r="M28" s="127">
        <v>1.4E-2</v>
      </c>
      <c r="N28" s="128">
        <v>2.4E-2</v>
      </c>
      <c r="O28" s="123">
        <v>1386</v>
      </c>
      <c r="P28" s="124">
        <v>1824</v>
      </c>
      <c r="Q28" s="135">
        <v>-0.24</v>
      </c>
      <c r="R28" s="127">
        <v>-0.24</v>
      </c>
      <c r="S28" s="127">
        <v>1.2999999999999999E-2</v>
      </c>
      <c r="T28" s="128">
        <v>2.3E-2</v>
      </c>
    </row>
    <row r="29" spans="1:20" ht="23.1" customHeight="1" thickBot="1">
      <c r="A29" s="200"/>
      <c r="B29" s="106" t="s">
        <v>106</v>
      </c>
      <c r="C29" s="129">
        <v>2794</v>
      </c>
      <c r="D29" s="130">
        <v>1800</v>
      </c>
      <c r="E29" s="136">
        <v>0.55300000000000005</v>
      </c>
      <c r="F29" s="137">
        <v>0.55200000000000005</v>
      </c>
      <c r="G29" s="137">
        <v>3.5000000000000003E-2</v>
      </c>
      <c r="H29" s="111">
        <v>2.9000000000000001E-2</v>
      </c>
      <c r="I29" s="129">
        <v>5123</v>
      </c>
      <c r="J29" s="130">
        <v>4080</v>
      </c>
      <c r="K29" s="136">
        <v>0.25600000000000001</v>
      </c>
      <c r="L29" s="137">
        <v>0.25600000000000001</v>
      </c>
      <c r="M29" s="137">
        <v>2.3E-2</v>
      </c>
      <c r="N29" s="111">
        <v>2.4E-2</v>
      </c>
      <c r="O29" s="129">
        <v>2632</v>
      </c>
      <c r="P29" s="130">
        <v>1963</v>
      </c>
      <c r="Q29" s="136">
        <v>0.34100000000000003</v>
      </c>
      <c r="R29" s="137">
        <v>0.34100000000000003</v>
      </c>
      <c r="S29" s="137">
        <v>2.5000000000000001E-2</v>
      </c>
      <c r="T29" s="111">
        <v>2.5000000000000001E-2</v>
      </c>
    </row>
    <row r="30" spans="1:20" ht="23.1" customHeight="1" thickTop="1" thickBot="1">
      <c r="A30" s="201"/>
      <c r="B30" s="112" t="s">
        <v>107</v>
      </c>
      <c r="C30" s="113">
        <v>22437</v>
      </c>
      <c r="D30" s="114">
        <v>13122</v>
      </c>
      <c r="E30" s="115">
        <v>0.71099999999999997</v>
      </c>
      <c r="F30" s="116">
        <v>0.71</v>
      </c>
      <c r="G30" s="116">
        <v>0.28499999999999998</v>
      </c>
      <c r="H30" s="117">
        <v>0.21</v>
      </c>
      <c r="I30" s="113">
        <v>45906</v>
      </c>
      <c r="J30" s="114">
        <v>28093</v>
      </c>
      <c r="K30" s="115">
        <v>0.63500000000000001</v>
      </c>
      <c r="L30" s="116">
        <v>0.63400000000000001</v>
      </c>
      <c r="M30" s="116">
        <v>0.21</v>
      </c>
      <c r="N30" s="117">
        <v>0.16600000000000001</v>
      </c>
      <c r="O30" s="113">
        <v>23009</v>
      </c>
      <c r="P30" s="114">
        <v>13489</v>
      </c>
      <c r="Q30" s="115">
        <v>0.70699999999999996</v>
      </c>
      <c r="R30" s="116">
        <v>0.70599999999999996</v>
      </c>
      <c r="S30" s="116">
        <v>0.221</v>
      </c>
      <c r="T30" s="117">
        <v>0.17</v>
      </c>
    </row>
    <row r="31" spans="1:20" ht="23.1" customHeight="1" thickTop="1">
      <c r="A31" s="199" t="s">
        <v>108</v>
      </c>
      <c r="B31" s="118" t="s">
        <v>109</v>
      </c>
      <c r="C31" s="119">
        <v>281</v>
      </c>
      <c r="D31" s="120">
        <v>296</v>
      </c>
      <c r="E31" s="133">
        <v>-0.05</v>
      </c>
      <c r="F31" s="134">
        <v>-5.0999999999999997E-2</v>
      </c>
      <c r="G31" s="134">
        <v>4.0000000000000001E-3</v>
      </c>
      <c r="H31" s="121">
        <v>5.0000000000000001E-3</v>
      </c>
      <c r="I31" s="119">
        <v>708</v>
      </c>
      <c r="J31" s="120">
        <v>1054</v>
      </c>
      <c r="K31" s="133">
        <v>-0.32800000000000001</v>
      </c>
      <c r="L31" s="134">
        <v>-0.32800000000000001</v>
      </c>
      <c r="M31" s="134">
        <v>3.0000000000000001E-3</v>
      </c>
      <c r="N31" s="121">
        <v>6.0000000000000001E-3</v>
      </c>
      <c r="O31" s="119">
        <v>351</v>
      </c>
      <c r="P31" s="120">
        <v>507</v>
      </c>
      <c r="Q31" s="133">
        <v>-0.307</v>
      </c>
      <c r="R31" s="134">
        <v>-0.308</v>
      </c>
      <c r="S31" s="134">
        <v>3.0000000000000001E-3</v>
      </c>
      <c r="T31" s="121">
        <v>6.0000000000000001E-3</v>
      </c>
    </row>
    <row r="32" spans="1:20" ht="23.1" customHeight="1">
      <c r="A32" s="200"/>
      <c r="B32" s="122" t="s">
        <v>110</v>
      </c>
      <c r="C32" s="123">
        <v>263</v>
      </c>
      <c r="D32" s="124">
        <v>278</v>
      </c>
      <c r="E32" s="135">
        <v>-5.3999999999999999E-2</v>
      </c>
      <c r="F32" s="127">
        <v>-5.3999999999999999E-2</v>
      </c>
      <c r="G32" s="126">
        <v>3.0000000000000001E-3</v>
      </c>
      <c r="H32" s="111">
        <v>4.0000000000000001E-3</v>
      </c>
      <c r="I32" s="123">
        <v>556</v>
      </c>
      <c r="J32" s="124">
        <v>515</v>
      </c>
      <c r="K32" s="135">
        <v>0.08</v>
      </c>
      <c r="L32" s="127">
        <v>0.08</v>
      </c>
      <c r="M32" s="127">
        <v>3.0000000000000001E-3</v>
      </c>
      <c r="N32" s="111">
        <v>3.0000000000000001E-3</v>
      </c>
      <c r="O32" s="123">
        <v>281</v>
      </c>
      <c r="P32" s="124">
        <v>295</v>
      </c>
      <c r="Q32" s="135">
        <v>-4.7E-2</v>
      </c>
      <c r="R32" s="127">
        <v>-4.7E-2</v>
      </c>
      <c r="S32" s="127">
        <v>3.0000000000000001E-3</v>
      </c>
      <c r="T32" s="111">
        <v>4.0000000000000001E-3</v>
      </c>
    </row>
    <row r="33" spans="1:20" ht="23.1" customHeight="1">
      <c r="A33" s="200"/>
      <c r="B33" s="122" t="s">
        <v>111</v>
      </c>
      <c r="C33" s="123">
        <v>998</v>
      </c>
      <c r="D33" s="124">
        <v>1129</v>
      </c>
      <c r="E33" s="135">
        <v>-0.11600000000000001</v>
      </c>
      <c r="F33" s="127">
        <v>-0.11600000000000001</v>
      </c>
      <c r="G33" s="127">
        <v>1.2999999999999999E-2</v>
      </c>
      <c r="H33" s="111">
        <v>1.7999999999999999E-2</v>
      </c>
      <c r="I33" s="123">
        <v>2216</v>
      </c>
      <c r="J33" s="124">
        <v>2310</v>
      </c>
      <c r="K33" s="135">
        <v>-0.04</v>
      </c>
      <c r="L33" s="127">
        <v>-4.1000000000000002E-2</v>
      </c>
      <c r="M33" s="127">
        <v>0.01</v>
      </c>
      <c r="N33" s="111">
        <v>1.4E-2</v>
      </c>
      <c r="O33" s="123">
        <v>980</v>
      </c>
      <c r="P33" s="124">
        <v>1148</v>
      </c>
      <c r="Q33" s="135">
        <v>-0.14599999999999999</v>
      </c>
      <c r="R33" s="127">
        <v>-0.14599999999999999</v>
      </c>
      <c r="S33" s="127">
        <v>8.9999999999999993E-3</v>
      </c>
      <c r="T33" s="111">
        <v>1.4E-2</v>
      </c>
    </row>
    <row r="34" spans="1:20" ht="23.1" customHeight="1">
      <c r="A34" s="200"/>
      <c r="B34" s="122" t="s">
        <v>112</v>
      </c>
      <c r="C34" s="123">
        <v>957</v>
      </c>
      <c r="D34" s="124">
        <v>1331</v>
      </c>
      <c r="E34" s="125">
        <v>-0.28100000000000003</v>
      </c>
      <c r="F34" s="126">
        <v>-0.28100000000000003</v>
      </c>
      <c r="G34" s="126">
        <v>1.2E-2</v>
      </c>
      <c r="H34" s="111">
        <v>2.1000000000000001E-2</v>
      </c>
      <c r="I34" s="123">
        <v>2171</v>
      </c>
      <c r="J34" s="124">
        <v>3046</v>
      </c>
      <c r="K34" s="125">
        <v>-0.28699999999999998</v>
      </c>
      <c r="L34" s="126">
        <v>-0.28699999999999998</v>
      </c>
      <c r="M34" s="126">
        <v>0.01</v>
      </c>
      <c r="N34" s="111">
        <v>1.7999999999999999E-2</v>
      </c>
      <c r="O34" s="123">
        <v>963</v>
      </c>
      <c r="P34" s="124">
        <v>1407</v>
      </c>
      <c r="Q34" s="125">
        <v>-0.315</v>
      </c>
      <c r="R34" s="126">
        <v>-0.316</v>
      </c>
      <c r="S34" s="126">
        <v>8.9999999999999993E-3</v>
      </c>
      <c r="T34" s="111">
        <v>1.7999999999999999E-2</v>
      </c>
    </row>
    <row r="35" spans="1:20" ht="23.1" customHeight="1">
      <c r="A35" s="200"/>
      <c r="B35" s="122" t="s">
        <v>113</v>
      </c>
      <c r="C35" s="123">
        <v>914</v>
      </c>
      <c r="D35" s="124">
        <v>809</v>
      </c>
      <c r="E35" s="135">
        <v>0.13</v>
      </c>
      <c r="F35" s="127">
        <v>0.13</v>
      </c>
      <c r="G35" s="126">
        <v>1.2E-2</v>
      </c>
      <c r="H35" s="111">
        <v>1.2999999999999999E-2</v>
      </c>
      <c r="I35" s="123">
        <v>1523</v>
      </c>
      <c r="J35" s="124">
        <v>1518</v>
      </c>
      <c r="K35" s="135">
        <v>4.0000000000000001E-3</v>
      </c>
      <c r="L35" s="127">
        <v>2.9999999999998999E-3</v>
      </c>
      <c r="M35" s="127">
        <v>7.0000000000000001E-3</v>
      </c>
      <c r="N35" s="111">
        <v>8.9999999999999993E-3</v>
      </c>
      <c r="O35" s="123">
        <v>736</v>
      </c>
      <c r="P35" s="124">
        <v>650</v>
      </c>
      <c r="Q35" s="135">
        <v>0.13300000000000001</v>
      </c>
      <c r="R35" s="127">
        <v>0.13200000000000001</v>
      </c>
      <c r="S35" s="127">
        <v>7.0000000000000001E-3</v>
      </c>
      <c r="T35" s="111">
        <v>8.0000000000000002E-3</v>
      </c>
    </row>
    <row r="36" spans="1:20" ht="23.1" customHeight="1">
      <c r="A36" s="200"/>
      <c r="B36" s="122" t="s">
        <v>114</v>
      </c>
      <c r="C36" s="123">
        <v>1378</v>
      </c>
      <c r="D36" s="124">
        <v>1824</v>
      </c>
      <c r="E36" s="135">
        <v>-0.24399999999999999</v>
      </c>
      <c r="F36" s="127">
        <v>-0.245</v>
      </c>
      <c r="G36" s="127">
        <v>1.7000000000000001E-2</v>
      </c>
      <c r="H36" s="111">
        <v>2.9000000000000001E-2</v>
      </c>
      <c r="I36" s="123">
        <v>3868</v>
      </c>
      <c r="J36" s="124">
        <v>4957</v>
      </c>
      <c r="K36" s="135">
        <v>-0.219</v>
      </c>
      <c r="L36" s="127">
        <v>-0.22</v>
      </c>
      <c r="M36" s="127">
        <v>1.7999999999999999E-2</v>
      </c>
      <c r="N36" s="111">
        <v>2.9000000000000001E-2</v>
      </c>
      <c r="O36" s="123">
        <v>1810</v>
      </c>
      <c r="P36" s="124">
        <v>2193</v>
      </c>
      <c r="Q36" s="135">
        <v>-0.17399999999999999</v>
      </c>
      <c r="R36" s="127">
        <v>-0.17499999999999999</v>
      </c>
      <c r="S36" s="127">
        <v>1.7000000000000001E-2</v>
      </c>
      <c r="T36" s="111">
        <v>2.8000000000000001E-2</v>
      </c>
    </row>
    <row r="37" spans="1:20" ht="23.1" customHeight="1">
      <c r="A37" s="200"/>
      <c r="B37" s="106" t="s">
        <v>115</v>
      </c>
      <c r="C37" s="123">
        <v>1893</v>
      </c>
      <c r="D37" s="124">
        <v>956</v>
      </c>
      <c r="E37" s="135">
        <v>0.98099999999999998</v>
      </c>
      <c r="F37" s="127">
        <v>0.98</v>
      </c>
      <c r="G37" s="126">
        <v>2.4E-2</v>
      </c>
      <c r="H37" s="111">
        <v>1.4999999999999999E-2</v>
      </c>
      <c r="I37" s="123">
        <v>4796</v>
      </c>
      <c r="J37" s="124">
        <v>2390</v>
      </c>
      <c r="K37" s="135">
        <v>1.008</v>
      </c>
      <c r="L37" s="127">
        <v>1.0069999999999999</v>
      </c>
      <c r="M37" s="126">
        <v>2.1999999999999999E-2</v>
      </c>
      <c r="N37" s="111">
        <v>1.4E-2</v>
      </c>
      <c r="O37" s="123">
        <v>2325</v>
      </c>
      <c r="P37" s="124">
        <v>1121</v>
      </c>
      <c r="Q37" s="135">
        <v>1.075</v>
      </c>
      <c r="R37" s="127">
        <v>1.0740000000000001</v>
      </c>
      <c r="S37" s="126">
        <v>2.1999999999999999E-2</v>
      </c>
      <c r="T37" s="111">
        <v>1.4E-2</v>
      </c>
    </row>
    <row r="38" spans="1:20" ht="23.1" customHeight="1" thickBot="1">
      <c r="A38" s="200"/>
      <c r="B38" s="106" t="s">
        <v>88</v>
      </c>
      <c r="C38" s="129">
        <v>273</v>
      </c>
      <c r="D38" s="130">
        <v>201</v>
      </c>
      <c r="E38" s="136">
        <v>0.35899999999999999</v>
      </c>
      <c r="F38" s="137">
        <v>0.35799999999999998</v>
      </c>
      <c r="G38" s="137">
        <v>3.0000000000000001E-3</v>
      </c>
      <c r="H38" s="111">
        <v>3.0000000000000001E-3</v>
      </c>
      <c r="I38" s="129">
        <v>610</v>
      </c>
      <c r="J38" s="130">
        <v>471</v>
      </c>
      <c r="K38" s="136">
        <v>0.29599999999999999</v>
      </c>
      <c r="L38" s="137">
        <v>0.29499999999999998</v>
      </c>
      <c r="M38" s="137">
        <v>3.0000000000000001E-3</v>
      </c>
      <c r="N38" s="111">
        <v>3.0000000000000001E-3</v>
      </c>
      <c r="O38" s="129">
        <v>334</v>
      </c>
      <c r="P38" s="130">
        <v>221</v>
      </c>
      <c r="Q38" s="136">
        <v>0.51200000000000001</v>
      </c>
      <c r="R38" s="137">
        <v>0.51100000000000001</v>
      </c>
      <c r="S38" s="137">
        <v>3.0000000000000001E-3</v>
      </c>
      <c r="T38" s="111">
        <v>3.0000000000000001E-3</v>
      </c>
    </row>
    <row r="39" spans="1:20" ht="23.1" customHeight="1" thickTop="1" thickBot="1">
      <c r="A39" s="201"/>
      <c r="B39" s="112" t="s">
        <v>116</v>
      </c>
      <c r="C39" s="113">
        <v>6957</v>
      </c>
      <c r="D39" s="114">
        <v>6824</v>
      </c>
      <c r="E39" s="116">
        <v>0.02</v>
      </c>
      <c r="F39" s="116">
        <v>1.9E-2</v>
      </c>
      <c r="G39" s="116">
        <v>8.7999999999999995E-2</v>
      </c>
      <c r="H39" s="117">
        <v>0.109</v>
      </c>
      <c r="I39" s="113">
        <v>16448</v>
      </c>
      <c r="J39" s="114">
        <v>16261</v>
      </c>
      <c r="K39" s="116">
        <v>1.2E-2</v>
      </c>
      <c r="L39" s="116">
        <v>1.0999999999999999E-2</v>
      </c>
      <c r="M39" s="116">
        <v>7.4999999999999997E-2</v>
      </c>
      <c r="N39" s="117">
        <v>9.6000000000000002E-2</v>
      </c>
      <c r="O39" s="113">
        <v>7780</v>
      </c>
      <c r="P39" s="114">
        <v>7542</v>
      </c>
      <c r="Q39" s="116">
        <v>3.2000000000000001E-2</v>
      </c>
      <c r="R39" s="116">
        <v>3.2000000000000001E-2</v>
      </c>
      <c r="S39" s="116">
        <v>7.4999999999999997E-2</v>
      </c>
      <c r="T39" s="117">
        <v>9.5000000000000001E-2</v>
      </c>
    </row>
    <row r="40" spans="1:20" ht="23.1" customHeight="1" thickTop="1">
      <c r="A40" s="199" t="s">
        <v>117</v>
      </c>
      <c r="B40" s="118" t="s">
        <v>118</v>
      </c>
      <c r="C40" s="119">
        <v>2002</v>
      </c>
      <c r="D40" s="120">
        <v>2570</v>
      </c>
      <c r="E40" s="138">
        <v>-0.221</v>
      </c>
      <c r="F40" s="139">
        <v>-0.221</v>
      </c>
      <c r="G40" s="139">
        <v>2.5000000000000001E-2</v>
      </c>
      <c r="H40" s="121">
        <v>4.1000000000000002E-2</v>
      </c>
      <c r="I40" s="119">
        <v>5315</v>
      </c>
      <c r="J40" s="120">
        <v>6348</v>
      </c>
      <c r="K40" s="138">
        <v>-0.16200000000000001</v>
      </c>
      <c r="L40" s="139">
        <v>-0.16300000000000001</v>
      </c>
      <c r="M40" s="139">
        <v>2.4E-2</v>
      </c>
      <c r="N40" s="121">
        <v>3.6999999999999998E-2</v>
      </c>
      <c r="O40" s="119">
        <v>2775</v>
      </c>
      <c r="P40" s="120">
        <v>3422</v>
      </c>
      <c r="Q40" s="138">
        <v>-0.189</v>
      </c>
      <c r="R40" s="139">
        <v>-0.189</v>
      </c>
      <c r="S40" s="139">
        <v>2.7E-2</v>
      </c>
      <c r="T40" s="121">
        <v>4.2999999999999997E-2</v>
      </c>
    </row>
    <row r="41" spans="1:20" ht="23.1" customHeight="1">
      <c r="A41" s="200"/>
      <c r="B41" s="122" t="s">
        <v>119</v>
      </c>
      <c r="C41" s="123">
        <v>118</v>
      </c>
      <c r="D41" s="124">
        <v>78</v>
      </c>
      <c r="E41" s="125">
        <v>0.51400000000000001</v>
      </c>
      <c r="F41" s="126">
        <v>0.51300000000000001</v>
      </c>
      <c r="G41" s="126">
        <v>1E-3</v>
      </c>
      <c r="H41" s="111">
        <v>1E-3</v>
      </c>
      <c r="I41" s="123">
        <v>366</v>
      </c>
      <c r="J41" s="174">
        <v>183</v>
      </c>
      <c r="K41" s="125">
        <v>1.0009999999999999</v>
      </c>
      <c r="L41" s="126">
        <v>1</v>
      </c>
      <c r="M41" s="126">
        <v>2E-3</v>
      </c>
      <c r="N41" s="111">
        <v>1E-3</v>
      </c>
      <c r="O41" s="123">
        <v>148</v>
      </c>
      <c r="P41" s="124">
        <v>84</v>
      </c>
      <c r="Q41" s="125">
        <v>0.76300000000000001</v>
      </c>
      <c r="R41" s="126">
        <v>0.76200000000000001</v>
      </c>
      <c r="S41" s="126">
        <v>1E-3</v>
      </c>
      <c r="T41" s="111">
        <v>1E-3</v>
      </c>
    </row>
    <row r="42" spans="1:20" ht="23.1" customHeight="1">
      <c r="A42" s="200"/>
      <c r="B42" s="140" t="s">
        <v>120</v>
      </c>
      <c r="C42" s="123">
        <v>915</v>
      </c>
      <c r="D42" s="124">
        <v>248</v>
      </c>
      <c r="E42" s="125">
        <v>2.6909999999999998</v>
      </c>
      <c r="F42" s="126">
        <v>2.69</v>
      </c>
      <c r="G42" s="126">
        <v>1.2E-2</v>
      </c>
      <c r="H42" s="111">
        <v>4.0000000000000001E-3</v>
      </c>
      <c r="I42" s="123">
        <v>2216</v>
      </c>
      <c r="J42" s="124">
        <v>806</v>
      </c>
      <c r="K42" s="125">
        <v>1.7509999999999999</v>
      </c>
      <c r="L42" s="126">
        <v>1.7490000000000001</v>
      </c>
      <c r="M42" s="126">
        <v>0.01</v>
      </c>
      <c r="N42" s="111">
        <v>5.0000000000000001E-3</v>
      </c>
      <c r="O42" s="123">
        <v>837</v>
      </c>
      <c r="P42" s="124">
        <v>276</v>
      </c>
      <c r="Q42" s="125">
        <v>2.0339999999999998</v>
      </c>
      <c r="R42" s="126">
        <v>2.0329999999999999</v>
      </c>
      <c r="S42" s="126">
        <v>8.0000000000000002E-3</v>
      </c>
      <c r="T42" s="111">
        <v>3.0000000000000001E-3</v>
      </c>
    </row>
    <row r="43" spans="1:20" ht="23.1" customHeight="1">
      <c r="A43" s="200"/>
      <c r="B43" s="122" t="s">
        <v>121</v>
      </c>
      <c r="C43" s="123">
        <v>238</v>
      </c>
      <c r="D43" s="124">
        <v>73</v>
      </c>
      <c r="E43" s="125">
        <v>2.262</v>
      </c>
      <c r="F43" s="126">
        <v>2.2599999999999998</v>
      </c>
      <c r="G43" s="126">
        <v>3.0000000000000001E-3</v>
      </c>
      <c r="H43" s="111">
        <v>1E-3</v>
      </c>
      <c r="I43" s="123">
        <v>666</v>
      </c>
      <c r="J43" s="124">
        <v>179</v>
      </c>
      <c r="K43" s="125">
        <v>2.722</v>
      </c>
      <c r="L43" s="126">
        <v>2.7210000000000001</v>
      </c>
      <c r="M43" s="126">
        <v>3.0000000000000001E-3</v>
      </c>
      <c r="N43" s="111">
        <v>1E-3</v>
      </c>
      <c r="O43" s="123">
        <v>263</v>
      </c>
      <c r="P43" s="124">
        <v>95</v>
      </c>
      <c r="Q43" s="125">
        <v>1.77</v>
      </c>
      <c r="R43" s="126">
        <v>1.768</v>
      </c>
      <c r="S43" s="126">
        <v>3.0000000000000001E-3</v>
      </c>
      <c r="T43" s="111">
        <v>1E-3</v>
      </c>
    </row>
    <row r="44" spans="1:20" ht="23.1" customHeight="1">
      <c r="A44" s="200"/>
      <c r="B44" s="122" t="s">
        <v>122</v>
      </c>
      <c r="C44" s="123">
        <v>893</v>
      </c>
      <c r="D44" s="124">
        <v>343</v>
      </c>
      <c r="E44" s="125">
        <v>1.605</v>
      </c>
      <c r="F44" s="126">
        <v>1.603</v>
      </c>
      <c r="G44" s="126">
        <v>1.0999999999999999E-2</v>
      </c>
      <c r="H44" s="111">
        <v>5.0000000000000001E-3</v>
      </c>
      <c r="I44" s="123">
        <v>2223</v>
      </c>
      <c r="J44" s="124">
        <v>983</v>
      </c>
      <c r="K44" s="125">
        <v>1.2629999999999999</v>
      </c>
      <c r="L44" s="126">
        <v>1.2609999999999999</v>
      </c>
      <c r="M44" s="126">
        <v>0.01</v>
      </c>
      <c r="N44" s="111">
        <v>6.0000000000000001E-3</v>
      </c>
      <c r="O44" s="123">
        <v>1170</v>
      </c>
      <c r="P44" s="124">
        <v>556</v>
      </c>
      <c r="Q44" s="125">
        <v>1.105</v>
      </c>
      <c r="R44" s="126">
        <v>1.1040000000000001</v>
      </c>
      <c r="S44" s="126">
        <v>1.0999999999999999E-2</v>
      </c>
      <c r="T44" s="111">
        <v>7.0000000000000001E-3</v>
      </c>
    </row>
    <row r="45" spans="1:20" ht="23.1" customHeight="1" thickBot="1">
      <c r="A45" s="200"/>
      <c r="B45" s="141" t="s">
        <v>88</v>
      </c>
      <c r="C45" s="129">
        <v>310</v>
      </c>
      <c r="D45" s="130">
        <v>278</v>
      </c>
      <c r="E45" s="175">
        <v>0.11600000000000001</v>
      </c>
      <c r="F45" s="176">
        <v>0.115</v>
      </c>
      <c r="G45" s="176">
        <v>4.0000000000000001E-3</v>
      </c>
      <c r="H45" s="111">
        <v>4.0000000000000001E-3</v>
      </c>
      <c r="I45" s="129">
        <v>995</v>
      </c>
      <c r="J45" s="130">
        <v>715</v>
      </c>
      <c r="K45" s="142">
        <v>0.39200000000000002</v>
      </c>
      <c r="L45" s="137">
        <v>0.39200000000000002</v>
      </c>
      <c r="M45" s="137">
        <v>5.0000000000000001E-3</v>
      </c>
      <c r="N45" s="111">
        <v>4.0000000000000001E-3</v>
      </c>
      <c r="O45" s="129">
        <v>439</v>
      </c>
      <c r="P45" s="130">
        <v>371</v>
      </c>
      <c r="Q45" s="142">
        <v>0.184</v>
      </c>
      <c r="R45" s="137">
        <v>0.183</v>
      </c>
      <c r="S45" s="137">
        <v>4.0000000000000001E-3</v>
      </c>
      <c r="T45" s="111">
        <v>5.0000000000000001E-3</v>
      </c>
    </row>
    <row r="46" spans="1:20" ht="23.1" customHeight="1" thickTop="1" thickBot="1">
      <c r="A46" s="201"/>
      <c r="B46" s="112" t="s">
        <v>123</v>
      </c>
      <c r="C46" s="113">
        <v>4476</v>
      </c>
      <c r="D46" s="114">
        <v>3590</v>
      </c>
      <c r="E46" s="145">
        <v>0.247</v>
      </c>
      <c r="F46" s="145">
        <v>0.247</v>
      </c>
      <c r="G46" s="116">
        <v>5.7000000000000002E-2</v>
      </c>
      <c r="H46" s="117">
        <v>5.7000000000000002E-2</v>
      </c>
      <c r="I46" s="113">
        <v>11781</v>
      </c>
      <c r="J46" s="114">
        <v>9214</v>
      </c>
      <c r="K46" s="116">
        <v>0.27900000000000003</v>
      </c>
      <c r="L46" s="116">
        <v>0.27900000000000003</v>
      </c>
      <c r="M46" s="116">
        <v>5.3999999999999999E-2</v>
      </c>
      <c r="N46" s="117">
        <v>5.3999999999999999E-2</v>
      </c>
      <c r="O46" s="113">
        <v>5632</v>
      </c>
      <c r="P46" s="114">
        <v>4804</v>
      </c>
      <c r="Q46" s="116">
        <v>0.17299999999999999</v>
      </c>
      <c r="R46" s="116">
        <v>0.17199999999999999</v>
      </c>
      <c r="S46" s="116">
        <v>5.3999999999999999E-2</v>
      </c>
      <c r="T46" s="117">
        <v>0.06</v>
      </c>
    </row>
    <row r="47" spans="1:20" ht="23.1" customHeight="1" thickTop="1">
      <c r="A47" s="199" t="s">
        <v>124</v>
      </c>
      <c r="B47" s="118" t="s">
        <v>125</v>
      </c>
      <c r="C47" s="119">
        <v>3440</v>
      </c>
      <c r="D47" s="120">
        <v>2881</v>
      </c>
      <c r="E47" s="188">
        <v>0.19500000000000001</v>
      </c>
      <c r="F47" s="188">
        <v>0.19400000000000001</v>
      </c>
      <c r="G47" s="134">
        <v>4.3999999999999997E-2</v>
      </c>
      <c r="H47" s="143">
        <v>4.5999999999999999E-2</v>
      </c>
      <c r="I47" s="119">
        <v>11739</v>
      </c>
      <c r="J47" s="120">
        <v>9203</v>
      </c>
      <c r="K47" s="134">
        <v>0.27600000000000002</v>
      </c>
      <c r="L47" s="134">
        <v>0.27600000000000002</v>
      </c>
      <c r="M47" s="134">
        <v>5.3999999999999999E-2</v>
      </c>
      <c r="N47" s="143">
        <v>5.3999999999999999E-2</v>
      </c>
      <c r="O47" s="119">
        <v>5794</v>
      </c>
      <c r="P47" s="120">
        <v>4587</v>
      </c>
      <c r="Q47" s="134">
        <v>0.26400000000000001</v>
      </c>
      <c r="R47" s="134">
        <v>0.26300000000000001</v>
      </c>
      <c r="S47" s="134">
        <v>5.6000000000000001E-2</v>
      </c>
      <c r="T47" s="143">
        <v>5.8000000000000003E-2</v>
      </c>
    </row>
    <row r="48" spans="1:20" ht="23.1" customHeight="1">
      <c r="A48" s="200"/>
      <c r="B48" s="141" t="s">
        <v>126</v>
      </c>
      <c r="C48" s="123">
        <v>284</v>
      </c>
      <c r="D48" s="124">
        <v>418</v>
      </c>
      <c r="E48" s="125">
        <v>-0.32</v>
      </c>
      <c r="F48" s="126">
        <v>-0.32100000000000001</v>
      </c>
      <c r="G48" s="126">
        <v>4.0000000000000001E-3</v>
      </c>
      <c r="H48" s="111">
        <v>7.0000000000000001E-3</v>
      </c>
      <c r="I48" s="123">
        <v>1091</v>
      </c>
      <c r="J48" s="124">
        <v>1365</v>
      </c>
      <c r="K48" s="125">
        <v>-0.2</v>
      </c>
      <c r="L48" s="126">
        <v>-0.20100000000000001</v>
      </c>
      <c r="M48" s="126">
        <v>5.0000000000000001E-3</v>
      </c>
      <c r="N48" s="111">
        <v>8.0000000000000002E-3</v>
      </c>
      <c r="O48" s="123">
        <v>532</v>
      </c>
      <c r="P48" s="124">
        <v>679</v>
      </c>
      <c r="Q48" s="125">
        <v>-0.216</v>
      </c>
      <c r="R48" s="126">
        <v>-0.216</v>
      </c>
      <c r="S48" s="126">
        <v>5.0000000000000001E-3</v>
      </c>
      <c r="T48" s="111">
        <v>8.9999999999999993E-3</v>
      </c>
    </row>
    <row r="49" spans="1:20" ht="23.1" customHeight="1" thickBot="1">
      <c r="A49" s="200"/>
      <c r="B49" s="106" t="s">
        <v>88</v>
      </c>
      <c r="C49" s="129">
        <v>12</v>
      </c>
      <c r="D49" s="130">
        <v>24</v>
      </c>
      <c r="E49" s="175">
        <v>-0.5</v>
      </c>
      <c r="F49" s="176">
        <v>-0.5</v>
      </c>
      <c r="G49" s="176">
        <v>0</v>
      </c>
      <c r="H49" s="111">
        <v>0</v>
      </c>
      <c r="I49" s="129">
        <v>37</v>
      </c>
      <c r="J49" s="130">
        <v>44</v>
      </c>
      <c r="K49" s="175">
        <v>-0.159</v>
      </c>
      <c r="L49" s="176">
        <v>-0.159</v>
      </c>
      <c r="M49" s="176">
        <v>0</v>
      </c>
      <c r="N49" s="111">
        <v>0</v>
      </c>
      <c r="O49" s="129">
        <v>23</v>
      </c>
      <c r="P49" s="130">
        <v>27</v>
      </c>
      <c r="Q49" s="175">
        <v>-0.14799999999999999</v>
      </c>
      <c r="R49" s="176">
        <v>-0.14799999999999999</v>
      </c>
      <c r="S49" s="176">
        <v>0</v>
      </c>
      <c r="T49" s="111">
        <v>0</v>
      </c>
    </row>
    <row r="50" spans="1:20" ht="23.1" customHeight="1" thickTop="1" thickBot="1">
      <c r="A50" s="201"/>
      <c r="B50" s="112" t="s">
        <v>127</v>
      </c>
      <c r="C50" s="113">
        <v>3736</v>
      </c>
      <c r="D50" s="114">
        <v>3323</v>
      </c>
      <c r="E50" s="116">
        <v>0.125</v>
      </c>
      <c r="F50" s="116">
        <v>0.124</v>
      </c>
      <c r="G50" s="116">
        <v>4.7E-2</v>
      </c>
      <c r="H50" s="117">
        <v>5.2999999999999999E-2</v>
      </c>
      <c r="I50" s="113">
        <v>12867</v>
      </c>
      <c r="J50" s="114">
        <v>10612</v>
      </c>
      <c r="K50" s="116">
        <v>0.21299999999999999</v>
      </c>
      <c r="L50" s="116">
        <v>0.21199999999999999</v>
      </c>
      <c r="M50" s="116">
        <v>5.8999999999999997E-2</v>
      </c>
      <c r="N50" s="117">
        <v>6.3E-2</v>
      </c>
      <c r="O50" s="113">
        <v>6349</v>
      </c>
      <c r="P50" s="114">
        <v>5293</v>
      </c>
      <c r="Q50" s="116">
        <v>0.2</v>
      </c>
      <c r="R50" s="116">
        <v>0.2</v>
      </c>
      <c r="S50" s="116">
        <v>6.0999999999999999E-2</v>
      </c>
      <c r="T50" s="117">
        <v>6.7000000000000004E-2</v>
      </c>
    </row>
    <row r="51" spans="1:20" ht="23.1" customHeight="1" thickTop="1" thickBot="1">
      <c r="A51" s="264" t="s">
        <v>128</v>
      </c>
      <c r="B51" s="265"/>
      <c r="C51" s="146">
        <v>113</v>
      </c>
      <c r="D51" s="147">
        <v>720</v>
      </c>
      <c r="E51" s="148">
        <v>-0.84299999999999997</v>
      </c>
      <c r="F51" s="149">
        <v>-0.84299999999999997</v>
      </c>
      <c r="G51" s="189">
        <v>1E-3</v>
      </c>
      <c r="H51" s="150">
        <v>1.2E-2</v>
      </c>
      <c r="I51" s="146">
        <v>473</v>
      </c>
      <c r="J51" s="147">
        <v>639</v>
      </c>
      <c r="K51" s="148">
        <v>-0.25900000000000001</v>
      </c>
      <c r="L51" s="149">
        <v>-0.26</v>
      </c>
      <c r="M51" s="149">
        <v>2E-3</v>
      </c>
      <c r="N51" s="150">
        <v>4.0000000000000001E-3</v>
      </c>
      <c r="O51" s="146">
        <v>242</v>
      </c>
      <c r="P51" s="147">
        <v>363</v>
      </c>
      <c r="Q51" s="148">
        <v>-0.33300000000000002</v>
      </c>
      <c r="R51" s="149">
        <v>-0.33300000000000002</v>
      </c>
      <c r="S51" s="149">
        <v>2E-3</v>
      </c>
      <c r="T51" s="150">
        <v>5.0000000000000001E-3</v>
      </c>
    </row>
    <row r="52" spans="1:20" ht="23.1" customHeight="1" thickTop="1" thickBot="1">
      <c r="A52" s="264" t="s">
        <v>129</v>
      </c>
      <c r="B52" s="265"/>
      <c r="C52" s="146">
        <v>1019</v>
      </c>
      <c r="D52" s="147">
        <v>990</v>
      </c>
      <c r="E52" s="148">
        <v>0.03</v>
      </c>
      <c r="F52" s="151">
        <v>2.9000000000000001E-2</v>
      </c>
      <c r="G52" s="151">
        <v>1.2999999999999999E-2</v>
      </c>
      <c r="H52" s="121">
        <v>1.6E-2</v>
      </c>
      <c r="I52" s="146">
        <v>2943</v>
      </c>
      <c r="J52" s="147">
        <v>2641</v>
      </c>
      <c r="K52" s="148">
        <v>0.115</v>
      </c>
      <c r="L52" s="151">
        <v>0.114</v>
      </c>
      <c r="M52" s="151">
        <v>1.2999999999999999E-2</v>
      </c>
      <c r="N52" s="121">
        <v>1.6E-2</v>
      </c>
      <c r="O52" s="146">
        <v>1245</v>
      </c>
      <c r="P52" s="147">
        <v>1078</v>
      </c>
      <c r="Q52" s="148">
        <v>0.155</v>
      </c>
      <c r="R52" s="151">
        <v>0.155</v>
      </c>
      <c r="S52" s="151">
        <v>1.2E-2</v>
      </c>
      <c r="T52" s="121">
        <v>1.4E-2</v>
      </c>
    </row>
    <row r="53" spans="1:20" ht="23.1" customHeight="1" thickTop="1" thickBot="1">
      <c r="A53" s="264" t="s">
        <v>130</v>
      </c>
      <c r="B53" s="265"/>
      <c r="C53" s="113">
        <v>78847</v>
      </c>
      <c r="D53" s="114">
        <v>62573</v>
      </c>
      <c r="E53" s="115">
        <v>0.26100000000000001</v>
      </c>
      <c r="F53" s="116">
        <v>0.26</v>
      </c>
      <c r="G53" s="152"/>
      <c r="H53" s="152"/>
      <c r="I53" s="113">
        <v>218111</v>
      </c>
      <c r="J53" s="114">
        <v>169411</v>
      </c>
      <c r="K53" s="115">
        <v>0.28799999999999998</v>
      </c>
      <c r="L53" s="116">
        <v>0.28699999999999998</v>
      </c>
      <c r="M53" s="152"/>
      <c r="N53" s="152"/>
      <c r="O53" s="113">
        <v>103924</v>
      </c>
      <c r="P53" s="114">
        <v>79500</v>
      </c>
      <c r="Q53" s="115">
        <v>0.308</v>
      </c>
      <c r="R53" s="116">
        <v>0.307</v>
      </c>
      <c r="S53" s="152"/>
      <c r="T53" s="185"/>
    </row>
    <row r="54" spans="1:20" ht="23.1" customHeight="1" thickTop="1" thickBot="1">
      <c r="A54" s="266" t="s">
        <v>131</v>
      </c>
      <c r="B54" s="267"/>
      <c r="C54" s="153">
        <v>66032</v>
      </c>
      <c r="D54" s="154">
        <v>77268</v>
      </c>
      <c r="E54" s="155">
        <v>-0.14499999999999999</v>
      </c>
      <c r="F54" s="156">
        <v>-0.14499999999999999</v>
      </c>
      <c r="G54" s="157"/>
      <c r="H54" s="158"/>
      <c r="I54" s="153">
        <v>107605</v>
      </c>
      <c r="J54" s="154">
        <v>125973</v>
      </c>
      <c r="K54" s="155">
        <v>-0.14499999999999999</v>
      </c>
      <c r="L54" s="156">
        <v>-0.14599999999999999</v>
      </c>
      <c r="M54" s="157"/>
      <c r="N54" s="158"/>
      <c r="O54" s="153">
        <v>58524</v>
      </c>
      <c r="P54" s="154">
        <v>68781</v>
      </c>
      <c r="Q54" s="155">
        <v>-0.14899999999999999</v>
      </c>
      <c r="R54" s="156">
        <v>-0.14899999999999999</v>
      </c>
      <c r="S54" s="157"/>
      <c r="T54" s="186"/>
    </row>
    <row r="55" spans="1:20" s="5" customFormat="1" ht="23.1" customHeight="1" thickBot="1">
      <c r="A55" s="268" t="s">
        <v>132</v>
      </c>
      <c r="B55" s="269"/>
      <c r="C55" s="159">
        <v>144879</v>
      </c>
      <c r="D55" s="160">
        <v>139841</v>
      </c>
      <c r="E55" s="161">
        <v>3.6999999999999998E-2</v>
      </c>
      <c r="F55" s="162">
        <v>3.5999999999999997E-2</v>
      </c>
      <c r="G55" s="163"/>
      <c r="H55" s="164"/>
      <c r="I55" s="159">
        <v>325716</v>
      </c>
      <c r="J55" s="160">
        <v>295384</v>
      </c>
      <c r="K55" s="161">
        <v>0.10299999999999999</v>
      </c>
      <c r="L55" s="162">
        <v>0.10299999999999999</v>
      </c>
      <c r="M55" s="162"/>
      <c r="N55" s="177"/>
      <c r="O55" s="159">
        <v>162448</v>
      </c>
      <c r="P55" s="160">
        <v>148281</v>
      </c>
      <c r="Q55" s="161">
        <v>9.6000000000000002E-2</v>
      </c>
      <c r="R55" s="162">
        <v>9.6000000000000002E-2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193410</v>
      </c>
      <c r="D58" s="259"/>
      <c r="E58" s="260"/>
      <c r="F58" s="261">
        <v>193440</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162448</v>
      </c>
      <c r="D59" s="238"/>
      <c r="E59" s="239"/>
      <c r="F59" s="240">
        <v>148281</v>
      </c>
      <c r="G59" s="238"/>
      <c r="H59" s="238"/>
      <c r="I59" s="231">
        <v>9.6000000000000002E-2</v>
      </c>
      <c r="J59" s="232"/>
      <c r="K59" s="208"/>
      <c r="L59" s="209"/>
      <c r="M59" s="209"/>
      <c r="N59" s="209"/>
      <c r="O59" s="209"/>
      <c r="P59" s="209"/>
      <c r="Q59" s="209"/>
      <c r="R59" s="209"/>
      <c r="S59" s="209"/>
      <c r="T59" s="209"/>
    </row>
    <row r="60" spans="1:20" s="5" customFormat="1" ht="27" customHeight="1">
      <c r="A60" s="235" t="s">
        <v>61</v>
      </c>
      <c r="B60" s="236"/>
      <c r="C60" s="241">
        <v>0.84</v>
      </c>
      <c r="D60" s="242"/>
      <c r="E60" s="243"/>
      <c r="F60" s="244">
        <v>0.76700000000000002</v>
      </c>
      <c r="G60" s="242"/>
      <c r="H60" s="242"/>
      <c r="I60" s="245" t="s">
        <v>168</v>
      </c>
      <c r="J60" s="246"/>
      <c r="K60" s="180" t="s">
        <v>171</v>
      </c>
      <c r="L60" s="181"/>
      <c r="M60" s="181"/>
      <c r="N60" s="180"/>
      <c r="O60" s="182"/>
      <c r="P60" s="182"/>
      <c r="Q60" s="181"/>
      <c r="R60" s="181"/>
      <c r="S60" s="181"/>
      <c r="T60" s="187"/>
    </row>
    <row r="61" spans="1:20" s="5" customFormat="1" ht="33" customHeight="1">
      <c r="A61" s="225" t="s">
        <v>74</v>
      </c>
      <c r="B61" s="226"/>
      <c r="C61" s="227">
        <f>I53/I55</f>
        <v>0.66963551069029459</v>
      </c>
      <c r="D61" s="227"/>
      <c r="E61" s="228"/>
      <c r="F61" s="229">
        <f>J53/J55</f>
        <v>0.5735280177667037</v>
      </c>
      <c r="G61" s="230"/>
      <c r="H61" s="228"/>
      <c r="I61" s="231" t="s">
        <v>169</v>
      </c>
      <c r="J61" s="232"/>
      <c r="K61" s="180" t="s">
        <v>172</v>
      </c>
      <c r="L61" s="3"/>
      <c r="M61" s="183"/>
      <c r="O61" s="180"/>
      <c r="P61" s="182"/>
      <c r="Q61" s="181"/>
      <c r="R61" s="181"/>
      <c r="S61" s="181"/>
      <c r="T61" s="181"/>
    </row>
    <row r="62" spans="1:20" s="5" customFormat="1" ht="33" customHeight="1" thickBot="1">
      <c r="A62" s="233" t="s">
        <v>75</v>
      </c>
      <c r="B62" s="234"/>
      <c r="C62" s="227">
        <f>O53/O55</f>
        <v>0.63973702353984041</v>
      </c>
      <c r="D62" s="227"/>
      <c r="E62" s="228"/>
      <c r="F62" s="229">
        <f>P53/P55</f>
        <v>0.53614421267728163</v>
      </c>
      <c r="G62" s="230"/>
      <c r="H62" s="228"/>
      <c r="I62" s="231" t="s">
        <v>170</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1.0381389999999999</v>
      </c>
      <c r="F64" s="222"/>
      <c r="G64" s="223">
        <v>0.977321</v>
      </c>
      <c r="H64" s="222"/>
      <c r="I64" s="223">
        <v>0.96823400000000004</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UI,太字"&amp;20宿泊状況調査結果詳細（2024年4月）※フルサービス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8E71-3B0C-4181-8CFE-EF862464F851}">
  <sheetPr>
    <tabColor theme="9"/>
  </sheetPr>
  <dimension ref="A1:WWC64"/>
  <sheetViews>
    <sheetView view="pageLayout" topLeftCell="A39"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147</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17923</v>
      </c>
      <c r="D7" s="102">
        <v>14319</v>
      </c>
      <c r="E7" s="103">
        <v>0.26900000000000002</v>
      </c>
      <c r="F7" s="104">
        <v>0.252</v>
      </c>
      <c r="G7" s="104">
        <v>0.26100000000000001</v>
      </c>
      <c r="H7" s="105">
        <v>0.32600000000000001</v>
      </c>
      <c r="I7" s="101">
        <v>56015</v>
      </c>
      <c r="J7" s="102">
        <v>45113</v>
      </c>
      <c r="K7" s="103">
        <v>0.25900000000000001</v>
      </c>
      <c r="L7" s="104">
        <v>0.24199999999999999</v>
      </c>
      <c r="M7" s="104">
        <v>0.29399999999999998</v>
      </c>
      <c r="N7" s="105">
        <v>0.34899999999999998</v>
      </c>
      <c r="O7" s="101">
        <v>22908</v>
      </c>
      <c r="P7" s="102">
        <v>18838</v>
      </c>
      <c r="Q7" s="103">
        <v>0.23300000000000001</v>
      </c>
      <c r="R7" s="104">
        <v>0.216</v>
      </c>
      <c r="S7" s="104">
        <v>0.25600000000000001</v>
      </c>
      <c r="T7" s="105">
        <v>0.30399999999999999</v>
      </c>
    </row>
    <row r="8" spans="1:20" ht="23.1" customHeight="1" thickBot="1">
      <c r="A8" s="200"/>
      <c r="B8" s="106" t="s">
        <v>83</v>
      </c>
      <c r="C8" s="107">
        <v>2017</v>
      </c>
      <c r="D8" s="108">
        <v>1418</v>
      </c>
      <c r="E8" s="109">
        <v>0.442</v>
      </c>
      <c r="F8" s="110">
        <v>0.42199999999999999</v>
      </c>
      <c r="G8" s="144">
        <v>2.9000000000000001E-2</v>
      </c>
      <c r="H8" s="111">
        <v>3.2000000000000001E-2</v>
      </c>
      <c r="I8" s="107">
        <v>6739</v>
      </c>
      <c r="J8" s="108">
        <v>5184</v>
      </c>
      <c r="K8" s="109">
        <v>0.318</v>
      </c>
      <c r="L8" s="110">
        <v>0.3</v>
      </c>
      <c r="M8" s="110">
        <v>3.5000000000000003E-2</v>
      </c>
      <c r="N8" s="111">
        <v>0.04</v>
      </c>
      <c r="O8" s="107">
        <v>2721</v>
      </c>
      <c r="P8" s="108">
        <v>2345</v>
      </c>
      <c r="Q8" s="109">
        <v>0.17599999999999999</v>
      </c>
      <c r="R8" s="110">
        <v>0.16</v>
      </c>
      <c r="S8" s="110">
        <v>0.03</v>
      </c>
      <c r="T8" s="111">
        <v>3.7999999999999999E-2</v>
      </c>
    </row>
    <row r="9" spans="1:20" ht="23.1" customHeight="1" thickTop="1" thickBot="1">
      <c r="A9" s="201"/>
      <c r="B9" s="112" t="s">
        <v>84</v>
      </c>
      <c r="C9" s="113">
        <v>19940</v>
      </c>
      <c r="D9" s="114">
        <v>15737</v>
      </c>
      <c r="E9" s="115">
        <v>0.28399999999999997</v>
      </c>
      <c r="F9" s="116">
        <v>0.26700000000000002</v>
      </c>
      <c r="G9" s="116">
        <v>0.29099999999999998</v>
      </c>
      <c r="H9" s="117">
        <v>0.35799999999999998</v>
      </c>
      <c r="I9" s="113">
        <v>62754</v>
      </c>
      <c r="J9" s="114">
        <v>50297</v>
      </c>
      <c r="K9" s="115">
        <v>0.26500000000000001</v>
      </c>
      <c r="L9" s="116">
        <v>0.248</v>
      </c>
      <c r="M9" s="116">
        <v>0.32900000000000001</v>
      </c>
      <c r="N9" s="117">
        <v>0.38900000000000001</v>
      </c>
      <c r="O9" s="113">
        <v>25629</v>
      </c>
      <c r="P9" s="114">
        <v>21183</v>
      </c>
      <c r="Q9" s="115">
        <v>0.22700000000000001</v>
      </c>
      <c r="R9" s="116">
        <v>0.21</v>
      </c>
      <c r="S9" s="116">
        <v>0.28599999999999998</v>
      </c>
      <c r="T9" s="117">
        <v>0.34200000000000003</v>
      </c>
    </row>
    <row r="10" spans="1:20" ht="23.1" customHeight="1" thickTop="1">
      <c r="A10" s="199" t="s">
        <v>85</v>
      </c>
      <c r="B10" s="118" t="s">
        <v>86</v>
      </c>
      <c r="C10" s="119">
        <v>537</v>
      </c>
      <c r="D10" s="120">
        <v>597</v>
      </c>
      <c r="E10" s="138">
        <v>-8.7999999999999995E-2</v>
      </c>
      <c r="F10" s="139">
        <v>-0.10100000000000001</v>
      </c>
      <c r="G10" s="139">
        <v>8.0000000000000002E-3</v>
      </c>
      <c r="H10" s="121">
        <v>1.4E-2</v>
      </c>
      <c r="I10" s="119">
        <v>1605</v>
      </c>
      <c r="J10" s="120">
        <v>1257</v>
      </c>
      <c r="K10" s="138">
        <v>0.29399999999999998</v>
      </c>
      <c r="L10" s="139">
        <v>0.27700000000000002</v>
      </c>
      <c r="M10" s="139">
        <v>8.0000000000000002E-3</v>
      </c>
      <c r="N10" s="121">
        <v>0.01</v>
      </c>
      <c r="O10" s="119">
        <v>773</v>
      </c>
      <c r="P10" s="120">
        <v>584</v>
      </c>
      <c r="Q10" s="138">
        <v>0.34200000000000003</v>
      </c>
      <c r="R10" s="139">
        <v>0.32400000000000001</v>
      </c>
      <c r="S10" s="139">
        <v>8.9999999999999993E-3</v>
      </c>
      <c r="T10" s="121">
        <v>8.9999999999999993E-3</v>
      </c>
    </row>
    <row r="11" spans="1:20" ht="23.1" customHeight="1">
      <c r="A11" s="200"/>
      <c r="B11" s="122" t="s">
        <v>87</v>
      </c>
      <c r="C11" s="123">
        <v>493</v>
      </c>
      <c r="D11" s="124">
        <v>248</v>
      </c>
      <c r="E11" s="135">
        <v>1.0149999999999999</v>
      </c>
      <c r="F11" s="127">
        <v>0.98799999999999999</v>
      </c>
      <c r="G11" s="127">
        <v>7.0000000000000001E-3</v>
      </c>
      <c r="H11" s="128">
        <v>6.0000000000000001E-3</v>
      </c>
      <c r="I11" s="123">
        <v>1777</v>
      </c>
      <c r="J11" s="124">
        <v>911</v>
      </c>
      <c r="K11" s="135">
        <v>0.97699999999999998</v>
      </c>
      <c r="L11" s="127">
        <v>0.95099999999999996</v>
      </c>
      <c r="M11" s="127">
        <v>8.9999999999999993E-3</v>
      </c>
      <c r="N11" s="128">
        <v>7.0000000000000001E-3</v>
      </c>
      <c r="O11" s="123">
        <v>794</v>
      </c>
      <c r="P11" s="124">
        <v>398</v>
      </c>
      <c r="Q11" s="135">
        <v>1.022</v>
      </c>
      <c r="R11" s="127">
        <v>0.995</v>
      </c>
      <c r="S11" s="127">
        <v>8.9999999999999993E-3</v>
      </c>
      <c r="T11" s="128">
        <v>6.0000000000000001E-3</v>
      </c>
    </row>
    <row r="12" spans="1:20" ht="23.1" customHeight="1" thickBot="1">
      <c r="A12" s="200"/>
      <c r="B12" s="106" t="s">
        <v>88</v>
      </c>
      <c r="C12" s="129">
        <v>1181</v>
      </c>
      <c r="D12" s="130">
        <v>419</v>
      </c>
      <c r="E12" s="131">
        <v>1.857</v>
      </c>
      <c r="F12" s="132">
        <v>1.819</v>
      </c>
      <c r="G12" s="190">
        <v>1.7000000000000001E-2</v>
      </c>
      <c r="H12" s="121">
        <v>0.01</v>
      </c>
      <c r="I12" s="129">
        <v>2137</v>
      </c>
      <c r="J12" s="130">
        <v>887</v>
      </c>
      <c r="K12" s="131">
        <v>1.4419999999999999</v>
      </c>
      <c r="L12" s="132">
        <v>1.409</v>
      </c>
      <c r="M12" s="190">
        <v>1.0999999999999999E-2</v>
      </c>
      <c r="N12" s="121">
        <v>7.0000000000000001E-3</v>
      </c>
      <c r="O12" s="129">
        <v>1161</v>
      </c>
      <c r="P12" s="130">
        <v>481</v>
      </c>
      <c r="Q12" s="131">
        <v>1.4470000000000001</v>
      </c>
      <c r="R12" s="132">
        <v>1.4139999999999999</v>
      </c>
      <c r="S12" s="190">
        <v>1.2999999999999999E-2</v>
      </c>
      <c r="T12" s="121">
        <v>8.0000000000000002E-3</v>
      </c>
    </row>
    <row r="13" spans="1:20" ht="23.1" customHeight="1" thickTop="1" thickBot="1">
      <c r="A13" s="201"/>
      <c r="B13" s="112" t="s">
        <v>89</v>
      </c>
      <c r="C13" s="113">
        <v>2211</v>
      </c>
      <c r="D13" s="114">
        <v>1264</v>
      </c>
      <c r="E13" s="115">
        <v>0.77300000000000002</v>
      </c>
      <c r="F13" s="116">
        <v>0.749</v>
      </c>
      <c r="G13" s="116">
        <v>3.2000000000000001E-2</v>
      </c>
      <c r="H13" s="117">
        <v>2.9000000000000001E-2</v>
      </c>
      <c r="I13" s="113">
        <v>5519</v>
      </c>
      <c r="J13" s="114">
        <v>3055</v>
      </c>
      <c r="K13" s="115">
        <v>0.83099999999999996</v>
      </c>
      <c r="L13" s="116">
        <v>0.80700000000000005</v>
      </c>
      <c r="M13" s="116">
        <v>2.9000000000000001E-2</v>
      </c>
      <c r="N13" s="117">
        <v>2.4E-2</v>
      </c>
      <c r="O13" s="113">
        <v>2728</v>
      </c>
      <c r="P13" s="114">
        <v>1463</v>
      </c>
      <c r="Q13" s="115">
        <v>0.89</v>
      </c>
      <c r="R13" s="116">
        <v>0.86499999999999999</v>
      </c>
      <c r="S13" s="116">
        <v>0.03</v>
      </c>
      <c r="T13" s="117">
        <v>2.4E-2</v>
      </c>
    </row>
    <row r="14" spans="1:20" ht="23.1" customHeight="1" thickTop="1">
      <c r="A14" s="199" t="s">
        <v>90</v>
      </c>
      <c r="B14" s="118" t="s">
        <v>91</v>
      </c>
      <c r="C14" s="119">
        <v>2152</v>
      </c>
      <c r="D14" s="120">
        <v>1409</v>
      </c>
      <c r="E14" s="138">
        <v>0.54800000000000004</v>
      </c>
      <c r="F14" s="139">
        <v>0.52700000000000002</v>
      </c>
      <c r="G14" s="139">
        <v>3.1E-2</v>
      </c>
      <c r="H14" s="121">
        <v>3.2000000000000001E-2</v>
      </c>
      <c r="I14" s="119">
        <v>8321</v>
      </c>
      <c r="J14" s="120">
        <v>4901</v>
      </c>
      <c r="K14" s="133">
        <v>0.72099999999999997</v>
      </c>
      <c r="L14" s="134">
        <v>0.69799999999999995</v>
      </c>
      <c r="M14" s="134">
        <v>4.3999999999999997E-2</v>
      </c>
      <c r="N14" s="121">
        <v>3.7999999999999999E-2</v>
      </c>
      <c r="O14" s="119">
        <v>4225</v>
      </c>
      <c r="P14" s="120">
        <v>2552</v>
      </c>
      <c r="Q14" s="133">
        <v>0.67800000000000005</v>
      </c>
      <c r="R14" s="134">
        <v>0.65600000000000003</v>
      </c>
      <c r="S14" s="134">
        <v>4.7E-2</v>
      </c>
      <c r="T14" s="121">
        <v>4.1000000000000002E-2</v>
      </c>
    </row>
    <row r="15" spans="1:20" ht="23.1" customHeight="1">
      <c r="A15" s="200"/>
      <c r="B15" s="122" t="s">
        <v>92</v>
      </c>
      <c r="C15" s="123">
        <v>1065</v>
      </c>
      <c r="D15" s="124">
        <v>930</v>
      </c>
      <c r="E15" s="135">
        <v>0.161</v>
      </c>
      <c r="F15" s="127">
        <v>0.14499999999999999</v>
      </c>
      <c r="G15" s="126">
        <v>1.6E-2</v>
      </c>
      <c r="H15" s="111">
        <v>2.1000000000000001E-2</v>
      </c>
      <c r="I15" s="123">
        <v>4179</v>
      </c>
      <c r="J15" s="124">
        <v>3271</v>
      </c>
      <c r="K15" s="135">
        <v>0.29499999999999998</v>
      </c>
      <c r="L15" s="127">
        <v>0.27800000000000002</v>
      </c>
      <c r="M15" s="127">
        <v>2.1999999999999999E-2</v>
      </c>
      <c r="N15" s="111">
        <v>2.5000000000000001E-2</v>
      </c>
      <c r="O15" s="123">
        <v>2258</v>
      </c>
      <c r="P15" s="124">
        <v>1652</v>
      </c>
      <c r="Q15" s="135">
        <v>0.38600000000000001</v>
      </c>
      <c r="R15" s="127">
        <v>0.36699999999999999</v>
      </c>
      <c r="S15" s="127">
        <v>2.5000000000000001E-2</v>
      </c>
      <c r="T15" s="111">
        <v>2.7E-2</v>
      </c>
    </row>
    <row r="16" spans="1:20" ht="23.1" customHeight="1">
      <c r="A16" s="200"/>
      <c r="B16" s="122" t="s">
        <v>93</v>
      </c>
      <c r="C16" s="123">
        <v>1078</v>
      </c>
      <c r="D16" s="124">
        <v>601</v>
      </c>
      <c r="E16" s="135">
        <v>0.81799999999999995</v>
      </c>
      <c r="F16" s="127">
        <v>0.79400000000000004</v>
      </c>
      <c r="G16" s="126">
        <v>1.6E-2</v>
      </c>
      <c r="H16" s="128">
        <v>1.4E-2</v>
      </c>
      <c r="I16" s="123">
        <v>3737</v>
      </c>
      <c r="J16" s="124">
        <v>2338</v>
      </c>
      <c r="K16" s="135">
        <v>0.62</v>
      </c>
      <c r="L16" s="127">
        <v>0.59799999999999998</v>
      </c>
      <c r="M16" s="127">
        <v>0.02</v>
      </c>
      <c r="N16" s="128">
        <v>1.7999999999999999E-2</v>
      </c>
      <c r="O16" s="123">
        <v>1939</v>
      </c>
      <c r="P16" s="124">
        <v>1317</v>
      </c>
      <c r="Q16" s="135">
        <v>0.49299999999999999</v>
      </c>
      <c r="R16" s="127">
        <v>0.47199999999999998</v>
      </c>
      <c r="S16" s="127">
        <v>2.1999999999999999E-2</v>
      </c>
      <c r="T16" s="128">
        <v>2.1000000000000001E-2</v>
      </c>
    </row>
    <row r="17" spans="1:20" ht="23.1" customHeight="1">
      <c r="A17" s="200"/>
      <c r="B17" s="122" t="s">
        <v>94</v>
      </c>
      <c r="C17" s="123">
        <v>1639</v>
      </c>
      <c r="D17" s="124">
        <v>1320</v>
      </c>
      <c r="E17" s="125">
        <v>0.25900000000000001</v>
      </c>
      <c r="F17" s="126">
        <v>0.24199999999999999</v>
      </c>
      <c r="G17" s="126">
        <v>2.4E-2</v>
      </c>
      <c r="H17" s="111">
        <v>0.03</v>
      </c>
      <c r="I17" s="123">
        <v>5474</v>
      </c>
      <c r="J17" s="124">
        <v>4399</v>
      </c>
      <c r="K17" s="125">
        <v>0.26100000000000001</v>
      </c>
      <c r="L17" s="126">
        <v>0.24399999999999999</v>
      </c>
      <c r="M17" s="126">
        <v>2.9000000000000001E-2</v>
      </c>
      <c r="N17" s="111">
        <v>3.4000000000000002E-2</v>
      </c>
      <c r="O17" s="123">
        <v>2996</v>
      </c>
      <c r="P17" s="124">
        <v>2453</v>
      </c>
      <c r="Q17" s="125">
        <v>0.23799999999999999</v>
      </c>
      <c r="R17" s="126">
        <v>0.221</v>
      </c>
      <c r="S17" s="126">
        <v>3.3000000000000002E-2</v>
      </c>
      <c r="T17" s="111">
        <v>0.04</v>
      </c>
    </row>
    <row r="18" spans="1:20" ht="23.1" customHeight="1">
      <c r="A18" s="200"/>
      <c r="B18" s="122" t="s">
        <v>95</v>
      </c>
      <c r="C18" s="123">
        <v>437</v>
      </c>
      <c r="D18" s="124">
        <v>250</v>
      </c>
      <c r="E18" s="125">
        <v>0.77200000000000002</v>
      </c>
      <c r="F18" s="126">
        <v>0.748</v>
      </c>
      <c r="G18" s="126">
        <v>6.0000000000000001E-3</v>
      </c>
      <c r="H18" s="128">
        <v>6.0000000000000001E-3</v>
      </c>
      <c r="I18" s="123">
        <v>1648</v>
      </c>
      <c r="J18" s="124">
        <v>917</v>
      </c>
      <c r="K18" s="125">
        <v>0.82199999999999995</v>
      </c>
      <c r="L18" s="126">
        <v>0.79700000000000004</v>
      </c>
      <c r="M18" s="126">
        <v>8.9999999999999993E-3</v>
      </c>
      <c r="N18" s="128">
        <v>7.0000000000000001E-3</v>
      </c>
      <c r="O18" s="123">
        <v>824</v>
      </c>
      <c r="P18" s="124">
        <v>492</v>
      </c>
      <c r="Q18" s="125">
        <v>0.69799999999999995</v>
      </c>
      <c r="R18" s="126">
        <v>0.67500000000000004</v>
      </c>
      <c r="S18" s="126">
        <v>8.9999999999999993E-3</v>
      </c>
      <c r="T18" s="128">
        <v>8.0000000000000002E-3</v>
      </c>
    </row>
    <row r="19" spans="1:20" ht="23.1" customHeight="1">
      <c r="A19" s="200"/>
      <c r="B19" s="122" t="s">
        <v>96</v>
      </c>
      <c r="C19" s="123">
        <v>2082</v>
      </c>
      <c r="D19" s="124">
        <v>1132</v>
      </c>
      <c r="E19" s="125">
        <v>0.86499999999999999</v>
      </c>
      <c r="F19" s="126">
        <v>0.83899999999999997</v>
      </c>
      <c r="G19" s="126">
        <v>0.03</v>
      </c>
      <c r="H19" s="111">
        <v>2.5999999999999999E-2</v>
      </c>
      <c r="I19" s="123">
        <v>6463</v>
      </c>
      <c r="J19" s="124">
        <v>3520</v>
      </c>
      <c r="K19" s="125">
        <v>0.86099999999999999</v>
      </c>
      <c r="L19" s="126">
        <v>0.83599999999999997</v>
      </c>
      <c r="M19" s="126">
        <v>3.4000000000000002E-2</v>
      </c>
      <c r="N19" s="111">
        <v>2.7E-2</v>
      </c>
      <c r="O19" s="123">
        <v>3427</v>
      </c>
      <c r="P19" s="124">
        <v>1868</v>
      </c>
      <c r="Q19" s="125">
        <v>0.86</v>
      </c>
      <c r="R19" s="126">
        <v>0.83499999999999996</v>
      </c>
      <c r="S19" s="126">
        <v>3.7999999999999999E-2</v>
      </c>
      <c r="T19" s="111">
        <v>0.03</v>
      </c>
    </row>
    <row r="20" spans="1:20" ht="23.1" customHeight="1">
      <c r="A20" s="200"/>
      <c r="B20" s="122" t="s">
        <v>97</v>
      </c>
      <c r="C20" s="123">
        <v>516</v>
      </c>
      <c r="D20" s="124">
        <v>380</v>
      </c>
      <c r="E20" s="125">
        <v>0.377</v>
      </c>
      <c r="F20" s="126">
        <v>0.35799999999999998</v>
      </c>
      <c r="G20" s="126">
        <v>8.0000000000000002E-3</v>
      </c>
      <c r="H20" s="111">
        <v>8.9999999999999993E-3</v>
      </c>
      <c r="I20" s="123">
        <v>1625</v>
      </c>
      <c r="J20" s="124">
        <v>1334</v>
      </c>
      <c r="K20" s="135">
        <v>0.23499999999999999</v>
      </c>
      <c r="L20" s="127">
        <v>0.218</v>
      </c>
      <c r="M20" s="126">
        <v>8.9999999999999993E-3</v>
      </c>
      <c r="N20" s="128">
        <v>0.01</v>
      </c>
      <c r="O20" s="123">
        <v>784</v>
      </c>
      <c r="P20" s="124">
        <v>620</v>
      </c>
      <c r="Q20" s="135">
        <v>0.28199999999999997</v>
      </c>
      <c r="R20" s="127">
        <v>0.26500000000000001</v>
      </c>
      <c r="S20" s="126">
        <v>8.9999999999999993E-3</v>
      </c>
      <c r="T20" s="128">
        <v>0.01</v>
      </c>
    </row>
    <row r="21" spans="1:20" ht="23.1" customHeight="1">
      <c r="A21" s="200"/>
      <c r="B21" s="122" t="s">
        <v>98</v>
      </c>
      <c r="C21" s="123">
        <v>92</v>
      </c>
      <c r="D21" s="124">
        <v>140</v>
      </c>
      <c r="E21" s="125">
        <v>-0.33400000000000002</v>
      </c>
      <c r="F21" s="126">
        <v>-0.34300000000000003</v>
      </c>
      <c r="G21" s="126">
        <v>1E-3</v>
      </c>
      <c r="H21" s="111">
        <v>3.0000000000000001E-3</v>
      </c>
      <c r="I21" s="123">
        <v>290</v>
      </c>
      <c r="J21" s="124">
        <v>621</v>
      </c>
      <c r="K21" s="125">
        <v>-0.52700000000000002</v>
      </c>
      <c r="L21" s="126">
        <v>-0.53300000000000003</v>
      </c>
      <c r="M21" s="126">
        <v>2E-3</v>
      </c>
      <c r="N21" s="111">
        <v>5.0000000000000001E-3</v>
      </c>
      <c r="O21" s="123">
        <v>122</v>
      </c>
      <c r="P21" s="124">
        <v>351</v>
      </c>
      <c r="Q21" s="125">
        <v>-0.64800000000000002</v>
      </c>
      <c r="R21" s="126">
        <v>-0.65200000000000002</v>
      </c>
      <c r="S21" s="126">
        <v>1E-3</v>
      </c>
      <c r="T21" s="111">
        <v>6.0000000000000001E-3</v>
      </c>
    </row>
    <row r="22" spans="1:20" ht="23.1" customHeight="1">
      <c r="A22" s="200"/>
      <c r="B22" s="122" t="s">
        <v>99</v>
      </c>
      <c r="C22" s="123">
        <v>82</v>
      </c>
      <c r="D22" s="124">
        <v>66</v>
      </c>
      <c r="E22" s="125">
        <v>0.26</v>
      </c>
      <c r="F22" s="126">
        <v>0.24199999999999999</v>
      </c>
      <c r="G22" s="126">
        <v>1E-3</v>
      </c>
      <c r="H22" s="111">
        <v>2E-3</v>
      </c>
      <c r="I22" s="123">
        <v>242</v>
      </c>
      <c r="J22" s="124">
        <v>236</v>
      </c>
      <c r="K22" s="125">
        <v>0.04</v>
      </c>
      <c r="L22" s="126">
        <v>2.5000000000000001E-2</v>
      </c>
      <c r="M22" s="126">
        <v>1E-3</v>
      </c>
      <c r="N22" s="111">
        <v>2E-3</v>
      </c>
      <c r="O22" s="123">
        <v>139</v>
      </c>
      <c r="P22" s="124">
        <v>161</v>
      </c>
      <c r="Q22" s="125">
        <v>-0.125</v>
      </c>
      <c r="R22" s="126">
        <v>-0.13700000000000001</v>
      </c>
      <c r="S22" s="126">
        <v>2E-3</v>
      </c>
      <c r="T22" s="111">
        <v>3.0000000000000001E-3</v>
      </c>
    </row>
    <row r="23" spans="1:20" ht="23.1" customHeight="1">
      <c r="A23" s="200"/>
      <c r="B23" s="122" t="s">
        <v>100</v>
      </c>
      <c r="C23" s="123">
        <v>265</v>
      </c>
      <c r="D23" s="124">
        <v>105</v>
      </c>
      <c r="E23" s="135">
        <v>1.5589999999999999</v>
      </c>
      <c r="F23" s="127">
        <v>1.524</v>
      </c>
      <c r="G23" s="126">
        <v>4.0000000000000001E-3</v>
      </c>
      <c r="H23" s="111">
        <v>2E-3</v>
      </c>
      <c r="I23" s="123">
        <v>852</v>
      </c>
      <c r="J23" s="124">
        <v>486</v>
      </c>
      <c r="K23" s="135">
        <v>0.77700000000000002</v>
      </c>
      <c r="L23" s="127">
        <v>0.753</v>
      </c>
      <c r="M23" s="127">
        <v>4.0000000000000001E-3</v>
      </c>
      <c r="N23" s="111">
        <v>4.0000000000000001E-3</v>
      </c>
      <c r="O23" s="123">
        <v>272</v>
      </c>
      <c r="P23" s="124">
        <v>197</v>
      </c>
      <c r="Q23" s="135">
        <v>0.4</v>
      </c>
      <c r="R23" s="127">
        <v>0.38100000000000001</v>
      </c>
      <c r="S23" s="127">
        <v>3.0000000000000001E-3</v>
      </c>
      <c r="T23" s="111">
        <v>3.0000000000000001E-3</v>
      </c>
    </row>
    <row r="24" spans="1:20" ht="23.1" customHeight="1" thickBot="1">
      <c r="A24" s="200"/>
      <c r="B24" s="106" t="s">
        <v>88</v>
      </c>
      <c r="C24" s="129">
        <v>2253</v>
      </c>
      <c r="D24" s="130">
        <v>1348</v>
      </c>
      <c r="E24" s="136">
        <v>0.69399999999999995</v>
      </c>
      <c r="F24" s="137">
        <v>0.67100000000000004</v>
      </c>
      <c r="G24" s="137">
        <v>3.3000000000000002E-2</v>
      </c>
      <c r="H24" s="111">
        <v>3.1E-2</v>
      </c>
      <c r="I24" s="129">
        <v>7855</v>
      </c>
      <c r="J24" s="130">
        <v>4315</v>
      </c>
      <c r="K24" s="136">
        <v>0.84499999999999997</v>
      </c>
      <c r="L24" s="137">
        <v>0.82</v>
      </c>
      <c r="M24" s="137">
        <v>4.1000000000000002E-2</v>
      </c>
      <c r="N24" s="111">
        <v>3.3000000000000002E-2</v>
      </c>
      <c r="O24" s="129">
        <v>4263</v>
      </c>
      <c r="P24" s="130">
        <v>2382</v>
      </c>
      <c r="Q24" s="136">
        <v>0.81399999999999995</v>
      </c>
      <c r="R24" s="137">
        <v>0.79</v>
      </c>
      <c r="S24" s="137">
        <v>4.8000000000000001E-2</v>
      </c>
      <c r="T24" s="111">
        <v>3.7999999999999999E-2</v>
      </c>
    </row>
    <row r="25" spans="1:20" ht="23.1" customHeight="1" thickTop="1" thickBot="1">
      <c r="A25" s="201"/>
      <c r="B25" s="112" t="s">
        <v>101</v>
      </c>
      <c r="C25" s="113">
        <v>11661</v>
      </c>
      <c r="D25" s="114">
        <v>7681</v>
      </c>
      <c r="E25" s="115">
        <v>0.53900000000000003</v>
      </c>
      <c r="F25" s="116">
        <v>0.51800000000000002</v>
      </c>
      <c r="G25" s="116">
        <v>0.17</v>
      </c>
      <c r="H25" s="117">
        <v>0.17499999999999999</v>
      </c>
      <c r="I25" s="113">
        <v>40686</v>
      </c>
      <c r="J25" s="114">
        <v>26338</v>
      </c>
      <c r="K25" s="115">
        <v>0.56599999999999995</v>
      </c>
      <c r="L25" s="116">
        <v>0.54500000000000004</v>
      </c>
      <c r="M25" s="116">
        <v>0.21299999999999999</v>
      </c>
      <c r="N25" s="117">
        <v>0.20399999999999999</v>
      </c>
      <c r="O25" s="113">
        <v>21249</v>
      </c>
      <c r="P25" s="114">
        <v>14045</v>
      </c>
      <c r="Q25" s="115">
        <v>0.53400000000000003</v>
      </c>
      <c r="R25" s="116">
        <v>0.51300000000000001</v>
      </c>
      <c r="S25" s="116">
        <v>0.23699999999999999</v>
      </c>
      <c r="T25" s="117">
        <v>0.22700000000000001</v>
      </c>
    </row>
    <row r="26" spans="1:20" ht="23.1" customHeight="1" thickTop="1">
      <c r="A26" s="199" t="s">
        <v>102</v>
      </c>
      <c r="B26" s="118" t="s">
        <v>103</v>
      </c>
      <c r="C26" s="119">
        <v>13394</v>
      </c>
      <c r="D26" s="120">
        <v>3032</v>
      </c>
      <c r="E26" s="133">
        <v>3.4780000000000002</v>
      </c>
      <c r="F26" s="134">
        <v>3.4180000000000001</v>
      </c>
      <c r="G26" s="134">
        <v>0.19500000000000001</v>
      </c>
      <c r="H26" s="121">
        <v>6.9000000000000006E-2</v>
      </c>
      <c r="I26" s="119">
        <v>29788</v>
      </c>
      <c r="J26" s="120">
        <v>9090</v>
      </c>
      <c r="K26" s="133">
        <v>2.3220000000000001</v>
      </c>
      <c r="L26" s="134">
        <v>2.2770000000000001</v>
      </c>
      <c r="M26" s="134">
        <v>0.156</v>
      </c>
      <c r="N26" s="121">
        <v>7.0000000000000007E-2</v>
      </c>
      <c r="O26" s="119">
        <v>15004</v>
      </c>
      <c r="P26" s="120">
        <v>4657</v>
      </c>
      <c r="Q26" s="133">
        <v>2.266</v>
      </c>
      <c r="R26" s="134">
        <v>2.222</v>
      </c>
      <c r="S26" s="134">
        <v>0.16700000000000001</v>
      </c>
      <c r="T26" s="121">
        <v>7.4999999999999997E-2</v>
      </c>
    </row>
    <row r="27" spans="1:20" ht="23.1" customHeight="1">
      <c r="A27" s="200"/>
      <c r="B27" s="122" t="s">
        <v>104</v>
      </c>
      <c r="C27" s="123">
        <v>5539</v>
      </c>
      <c r="D27" s="124">
        <v>4621</v>
      </c>
      <c r="E27" s="135">
        <v>0.215</v>
      </c>
      <c r="F27" s="127">
        <v>0.19900000000000001</v>
      </c>
      <c r="G27" s="127">
        <v>8.1000000000000003E-2</v>
      </c>
      <c r="H27" s="128">
        <v>0.105</v>
      </c>
      <c r="I27" s="123">
        <v>10433</v>
      </c>
      <c r="J27" s="124">
        <v>8880</v>
      </c>
      <c r="K27" s="135">
        <v>0.191</v>
      </c>
      <c r="L27" s="127">
        <v>0.17499999999999999</v>
      </c>
      <c r="M27" s="127">
        <v>5.5E-2</v>
      </c>
      <c r="N27" s="128">
        <v>6.9000000000000006E-2</v>
      </c>
      <c r="O27" s="123">
        <v>5111</v>
      </c>
      <c r="P27" s="124">
        <v>4298</v>
      </c>
      <c r="Q27" s="135">
        <v>0.20599999999999999</v>
      </c>
      <c r="R27" s="127">
        <v>0.189</v>
      </c>
      <c r="S27" s="127">
        <v>5.7000000000000002E-2</v>
      </c>
      <c r="T27" s="128">
        <v>6.9000000000000006E-2</v>
      </c>
    </row>
    <row r="28" spans="1:20" ht="23.1" customHeight="1">
      <c r="A28" s="200"/>
      <c r="B28" s="122" t="s">
        <v>105</v>
      </c>
      <c r="C28" s="123">
        <v>1246</v>
      </c>
      <c r="D28" s="124">
        <v>1216</v>
      </c>
      <c r="E28" s="135">
        <v>3.9E-2</v>
      </c>
      <c r="F28" s="127">
        <v>2.5000000000000001E-2</v>
      </c>
      <c r="G28" s="127">
        <v>1.7999999999999999E-2</v>
      </c>
      <c r="H28" s="128">
        <v>2.8000000000000001E-2</v>
      </c>
      <c r="I28" s="123">
        <v>3217</v>
      </c>
      <c r="J28" s="124">
        <v>3239</v>
      </c>
      <c r="K28" s="135">
        <v>6.9999999999999004E-3</v>
      </c>
      <c r="L28" s="127">
        <v>-7.0000000000000001E-3</v>
      </c>
      <c r="M28" s="127">
        <v>1.7000000000000001E-2</v>
      </c>
      <c r="N28" s="128">
        <v>2.5000000000000001E-2</v>
      </c>
      <c r="O28" s="123">
        <v>1479</v>
      </c>
      <c r="P28" s="124">
        <v>1502</v>
      </c>
      <c r="Q28" s="135">
        <v>-2E-3</v>
      </c>
      <c r="R28" s="127">
        <v>-1.4999999999999999E-2</v>
      </c>
      <c r="S28" s="127">
        <v>1.7000000000000001E-2</v>
      </c>
      <c r="T28" s="128">
        <v>2.4E-2</v>
      </c>
    </row>
    <row r="29" spans="1:20" ht="23.1" customHeight="1" thickBot="1">
      <c r="A29" s="200"/>
      <c r="B29" s="106" t="s">
        <v>106</v>
      </c>
      <c r="C29" s="129">
        <v>3455</v>
      </c>
      <c r="D29" s="130">
        <v>1760</v>
      </c>
      <c r="E29" s="136">
        <v>0.99</v>
      </c>
      <c r="F29" s="137">
        <v>0.96299999999999997</v>
      </c>
      <c r="G29" s="137">
        <v>0.05</v>
      </c>
      <c r="H29" s="111">
        <v>0.04</v>
      </c>
      <c r="I29" s="129">
        <v>6404</v>
      </c>
      <c r="J29" s="130">
        <v>4186</v>
      </c>
      <c r="K29" s="136">
        <v>0.55100000000000005</v>
      </c>
      <c r="L29" s="137">
        <v>0.53</v>
      </c>
      <c r="M29" s="137">
        <v>3.4000000000000002E-2</v>
      </c>
      <c r="N29" s="111">
        <v>3.2000000000000001E-2</v>
      </c>
      <c r="O29" s="129">
        <v>3391</v>
      </c>
      <c r="P29" s="130">
        <v>2045</v>
      </c>
      <c r="Q29" s="136">
        <v>0.68100000000000005</v>
      </c>
      <c r="R29" s="137">
        <v>0.65800000000000003</v>
      </c>
      <c r="S29" s="137">
        <v>3.7999999999999999E-2</v>
      </c>
      <c r="T29" s="111">
        <v>3.3000000000000002E-2</v>
      </c>
    </row>
    <row r="30" spans="1:20" ht="23.1" customHeight="1" thickTop="1" thickBot="1">
      <c r="A30" s="201"/>
      <c r="B30" s="112" t="s">
        <v>107</v>
      </c>
      <c r="C30" s="113">
        <v>23634</v>
      </c>
      <c r="D30" s="114">
        <v>10629</v>
      </c>
      <c r="E30" s="115">
        <v>1.254</v>
      </c>
      <c r="F30" s="116">
        <v>1.224</v>
      </c>
      <c r="G30" s="116">
        <v>0.34399999999999997</v>
      </c>
      <c r="H30" s="117">
        <v>0.24199999999999999</v>
      </c>
      <c r="I30" s="113">
        <v>49842</v>
      </c>
      <c r="J30" s="114">
        <v>25395</v>
      </c>
      <c r="K30" s="115">
        <v>0.99</v>
      </c>
      <c r="L30" s="116">
        <v>0.96299999999999997</v>
      </c>
      <c r="M30" s="116">
        <v>0.26200000000000001</v>
      </c>
      <c r="N30" s="117">
        <v>0.19600000000000001</v>
      </c>
      <c r="O30" s="113">
        <v>24985</v>
      </c>
      <c r="P30" s="114">
        <v>12502</v>
      </c>
      <c r="Q30" s="115">
        <v>1.026</v>
      </c>
      <c r="R30" s="116">
        <v>0.998</v>
      </c>
      <c r="S30" s="116">
        <v>0.27900000000000003</v>
      </c>
      <c r="T30" s="117">
        <v>0.20200000000000001</v>
      </c>
    </row>
    <row r="31" spans="1:20" ht="23.1" customHeight="1" thickTop="1">
      <c r="A31" s="199" t="s">
        <v>108</v>
      </c>
      <c r="B31" s="118" t="s">
        <v>109</v>
      </c>
      <c r="C31" s="119">
        <v>249</v>
      </c>
      <c r="D31" s="120">
        <v>404</v>
      </c>
      <c r="E31" s="133">
        <v>-0.375</v>
      </c>
      <c r="F31" s="134">
        <v>-0.38400000000000001</v>
      </c>
      <c r="G31" s="134">
        <v>4.0000000000000001E-3</v>
      </c>
      <c r="H31" s="121">
        <v>8.9999999999999993E-3</v>
      </c>
      <c r="I31" s="119">
        <v>688</v>
      </c>
      <c r="J31" s="120">
        <v>887</v>
      </c>
      <c r="K31" s="133">
        <v>-0.214</v>
      </c>
      <c r="L31" s="134">
        <v>-0.224</v>
      </c>
      <c r="M31" s="134">
        <v>4.0000000000000001E-3</v>
      </c>
      <c r="N31" s="121">
        <v>7.0000000000000001E-3</v>
      </c>
      <c r="O31" s="119">
        <v>305</v>
      </c>
      <c r="P31" s="120">
        <v>379</v>
      </c>
      <c r="Q31" s="133">
        <v>-0.184</v>
      </c>
      <c r="R31" s="134">
        <v>-0.19500000000000001</v>
      </c>
      <c r="S31" s="134">
        <v>3.0000000000000001E-3</v>
      </c>
      <c r="T31" s="121">
        <v>6.0000000000000001E-3</v>
      </c>
    </row>
    <row r="32" spans="1:20" ht="23.1" customHeight="1">
      <c r="A32" s="200"/>
      <c r="B32" s="122" t="s">
        <v>110</v>
      </c>
      <c r="C32" s="123">
        <v>105</v>
      </c>
      <c r="D32" s="124">
        <v>88</v>
      </c>
      <c r="E32" s="135">
        <v>0.21</v>
      </c>
      <c r="F32" s="127">
        <v>0.193</v>
      </c>
      <c r="G32" s="126">
        <v>2E-3</v>
      </c>
      <c r="H32" s="111">
        <v>2E-3</v>
      </c>
      <c r="I32" s="123">
        <v>192</v>
      </c>
      <c r="J32" s="124">
        <v>286</v>
      </c>
      <c r="K32" s="135">
        <v>-0.31900000000000001</v>
      </c>
      <c r="L32" s="127">
        <v>-0.32900000000000001</v>
      </c>
      <c r="M32" s="127">
        <v>1E-3</v>
      </c>
      <c r="N32" s="111">
        <v>2E-3</v>
      </c>
      <c r="O32" s="123">
        <v>100</v>
      </c>
      <c r="P32" s="124">
        <v>134</v>
      </c>
      <c r="Q32" s="135">
        <v>-0.24299999999999999</v>
      </c>
      <c r="R32" s="127">
        <v>-0.254</v>
      </c>
      <c r="S32" s="127">
        <v>1E-3</v>
      </c>
      <c r="T32" s="111">
        <v>2E-3</v>
      </c>
    </row>
    <row r="33" spans="1:20" ht="23.1" customHeight="1">
      <c r="A33" s="200"/>
      <c r="B33" s="122" t="s">
        <v>111</v>
      </c>
      <c r="C33" s="123">
        <v>545</v>
      </c>
      <c r="D33" s="124">
        <v>801</v>
      </c>
      <c r="E33" s="135">
        <v>-0.31</v>
      </c>
      <c r="F33" s="127">
        <v>-0.32</v>
      </c>
      <c r="G33" s="127">
        <v>8.0000000000000002E-3</v>
      </c>
      <c r="H33" s="111">
        <v>1.7999999999999999E-2</v>
      </c>
      <c r="I33" s="123">
        <v>1201</v>
      </c>
      <c r="J33" s="124">
        <v>1580</v>
      </c>
      <c r="K33" s="135">
        <v>-0.22900000000000001</v>
      </c>
      <c r="L33" s="127">
        <v>-0.24</v>
      </c>
      <c r="M33" s="127">
        <v>6.0000000000000001E-3</v>
      </c>
      <c r="N33" s="111">
        <v>1.2E-2</v>
      </c>
      <c r="O33" s="123">
        <v>587</v>
      </c>
      <c r="P33" s="124">
        <v>903</v>
      </c>
      <c r="Q33" s="135">
        <v>-0.34100000000000003</v>
      </c>
      <c r="R33" s="127">
        <v>-0.35</v>
      </c>
      <c r="S33" s="127">
        <v>7.0000000000000001E-3</v>
      </c>
      <c r="T33" s="111">
        <v>1.4999999999999999E-2</v>
      </c>
    </row>
    <row r="34" spans="1:20" ht="23.1" customHeight="1">
      <c r="A34" s="200"/>
      <c r="B34" s="122" t="s">
        <v>112</v>
      </c>
      <c r="C34" s="123">
        <v>450</v>
      </c>
      <c r="D34" s="124">
        <v>433</v>
      </c>
      <c r="E34" s="125">
        <v>5.3999999999999999E-2</v>
      </c>
      <c r="F34" s="126">
        <v>3.9E-2</v>
      </c>
      <c r="G34" s="126">
        <v>7.0000000000000001E-3</v>
      </c>
      <c r="H34" s="111">
        <v>0.01</v>
      </c>
      <c r="I34" s="123">
        <v>985</v>
      </c>
      <c r="J34" s="124">
        <v>1074</v>
      </c>
      <c r="K34" s="125">
        <v>-7.0000000000000007E-2</v>
      </c>
      <c r="L34" s="126">
        <v>-8.3000000000000004E-2</v>
      </c>
      <c r="M34" s="126">
        <v>5.0000000000000001E-3</v>
      </c>
      <c r="N34" s="111">
        <v>8.0000000000000002E-3</v>
      </c>
      <c r="O34" s="123">
        <v>449</v>
      </c>
      <c r="P34" s="124">
        <v>548</v>
      </c>
      <c r="Q34" s="125">
        <v>-0.16900000000000001</v>
      </c>
      <c r="R34" s="126">
        <v>-0.18099999999999999</v>
      </c>
      <c r="S34" s="126">
        <v>5.0000000000000001E-3</v>
      </c>
      <c r="T34" s="111">
        <v>8.9999999999999993E-3</v>
      </c>
    </row>
    <row r="35" spans="1:20" ht="23.1" customHeight="1">
      <c r="A35" s="200"/>
      <c r="B35" s="122" t="s">
        <v>113</v>
      </c>
      <c r="C35" s="123">
        <v>435</v>
      </c>
      <c r="D35" s="124">
        <v>303</v>
      </c>
      <c r="E35" s="135">
        <v>0.45500000000000002</v>
      </c>
      <c r="F35" s="127">
        <v>0.436</v>
      </c>
      <c r="G35" s="126">
        <v>6.0000000000000001E-3</v>
      </c>
      <c r="H35" s="111">
        <v>7.0000000000000001E-3</v>
      </c>
      <c r="I35" s="123">
        <v>945</v>
      </c>
      <c r="J35" s="124">
        <v>902</v>
      </c>
      <c r="K35" s="135">
        <v>6.2E-2</v>
      </c>
      <c r="L35" s="127">
        <v>4.8000000000000001E-2</v>
      </c>
      <c r="M35" s="127">
        <v>5.0000000000000001E-3</v>
      </c>
      <c r="N35" s="111">
        <v>7.0000000000000001E-3</v>
      </c>
      <c r="O35" s="123">
        <v>431</v>
      </c>
      <c r="P35" s="124">
        <v>469</v>
      </c>
      <c r="Q35" s="135">
        <v>-6.8000000000000005E-2</v>
      </c>
      <c r="R35" s="127">
        <v>-8.1000000000000003E-2</v>
      </c>
      <c r="S35" s="127">
        <v>5.0000000000000001E-3</v>
      </c>
      <c r="T35" s="111">
        <v>8.0000000000000002E-3</v>
      </c>
    </row>
    <row r="36" spans="1:20" ht="23.1" customHeight="1">
      <c r="A36" s="200"/>
      <c r="B36" s="122" t="s">
        <v>114</v>
      </c>
      <c r="C36" s="123">
        <v>1537</v>
      </c>
      <c r="D36" s="124">
        <v>1321</v>
      </c>
      <c r="E36" s="135">
        <v>0.18</v>
      </c>
      <c r="F36" s="127">
        <v>0.16400000000000001</v>
      </c>
      <c r="G36" s="127">
        <v>2.1999999999999999E-2</v>
      </c>
      <c r="H36" s="111">
        <v>0.03</v>
      </c>
      <c r="I36" s="123">
        <v>4366</v>
      </c>
      <c r="J36" s="124">
        <v>4056</v>
      </c>
      <c r="K36" s="135">
        <v>9.0999999999999998E-2</v>
      </c>
      <c r="L36" s="127">
        <v>7.5999999999999998E-2</v>
      </c>
      <c r="M36" s="127">
        <v>2.3E-2</v>
      </c>
      <c r="N36" s="111">
        <v>3.1E-2</v>
      </c>
      <c r="O36" s="123">
        <v>1968</v>
      </c>
      <c r="P36" s="124">
        <v>1891</v>
      </c>
      <c r="Q36" s="135">
        <v>5.5E-2</v>
      </c>
      <c r="R36" s="127">
        <v>4.1000000000000002E-2</v>
      </c>
      <c r="S36" s="127">
        <v>2.1999999999999999E-2</v>
      </c>
      <c r="T36" s="111">
        <v>3.1E-2</v>
      </c>
    </row>
    <row r="37" spans="1:20" ht="23.1" customHeight="1">
      <c r="A37" s="200"/>
      <c r="B37" s="106" t="s">
        <v>115</v>
      </c>
      <c r="C37" s="123">
        <v>1164</v>
      </c>
      <c r="D37" s="124">
        <v>626</v>
      </c>
      <c r="E37" s="135">
        <v>0.88500000000000001</v>
      </c>
      <c r="F37" s="127">
        <v>0.85899999999999999</v>
      </c>
      <c r="G37" s="126">
        <v>1.7000000000000001E-2</v>
      </c>
      <c r="H37" s="111">
        <v>1.4E-2</v>
      </c>
      <c r="I37" s="123">
        <v>3643</v>
      </c>
      <c r="J37" s="124">
        <v>1901</v>
      </c>
      <c r="K37" s="135">
        <v>0.94299999999999995</v>
      </c>
      <c r="L37" s="127">
        <v>0.91600000000000004</v>
      </c>
      <c r="M37" s="126">
        <v>1.9E-2</v>
      </c>
      <c r="N37" s="111">
        <v>1.4999999999999999E-2</v>
      </c>
      <c r="O37" s="123">
        <v>1584</v>
      </c>
      <c r="P37" s="124">
        <v>845</v>
      </c>
      <c r="Q37" s="135">
        <v>0.9</v>
      </c>
      <c r="R37" s="127">
        <v>0.875</v>
      </c>
      <c r="S37" s="126">
        <v>1.7999999999999999E-2</v>
      </c>
      <c r="T37" s="111">
        <v>1.4E-2</v>
      </c>
    </row>
    <row r="38" spans="1:20" ht="23.1" customHeight="1" thickBot="1">
      <c r="A38" s="200"/>
      <c r="B38" s="106" t="s">
        <v>88</v>
      </c>
      <c r="C38" s="129">
        <v>310</v>
      </c>
      <c r="D38" s="130">
        <v>296</v>
      </c>
      <c r="E38" s="136">
        <v>6.2E-2</v>
      </c>
      <c r="F38" s="137">
        <v>4.7E-2</v>
      </c>
      <c r="G38" s="137">
        <v>5.0000000000000001E-3</v>
      </c>
      <c r="H38" s="111">
        <v>7.0000000000000001E-3</v>
      </c>
      <c r="I38" s="129">
        <v>720</v>
      </c>
      <c r="J38" s="130">
        <v>626</v>
      </c>
      <c r="K38" s="136">
        <v>0.16600000000000001</v>
      </c>
      <c r="L38" s="137">
        <v>0.15</v>
      </c>
      <c r="M38" s="137">
        <v>4.0000000000000001E-3</v>
      </c>
      <c r="N38" s="111">
        <v>5.0000000000000001E-3</v>
      </c>
      <c r="O38" s="129">
        <v>399</v>
      </c>
      <c r="P38" s="130">
        <v>365</v>
      </c>
      <c r="Q38" s="136">
        <v>0.108</v>
      </c>
      <c r="R38" s="137">
        <v>9.2999999999999999E-2</v>
      </c>
      <c r="S38" s="137">
        <v>4.0000000000000001E-3</v>
      </c>
      <c r="T38" s="111">
        <v>6.0000000000000001E-3</v>
      </c>
    </row>
    <row r="39" spans="1:20" ht="23.1" customHeight="1" thickTop="1" thickBot="1">
      <c r="A39" s="201"/>
      <c r="B39" s="112" t="s">
        <v>116</v>
      </c>
      <c r="C39" s="113">
        <v>4795</v>
      </c>
      <c r="D39" s="114">
        <v>4272</v>
      </c>
      <c r="E39" s="116">
        <v>0.13800000000000001</v>
      </c>
      <c r="F39" s="116">
        <v>0.122</v>
      </c>
      <c r="G39" s="116">
        <v>7.0000000000000007E-2</v>
      </c>
      <c r="H39" s="117">
        <v>9.7000000000000003E-2</v>
      </c>
      <c r="I39" s="113">
        <v>12740</v>
      </c>
      <c r="J39" s="114">
        <v>11312</v>
      </c>
      <c r="K39" s="116">
        <v>0.14199999999999999</v>
      </c>
      <c r="L39" s="116">
        <v>0.126</v>
      </c>
      <c r="M39" s="116">
        <v>6.7000000000000004E-2</v>
      </c>
      <c r="N39" s="117">
        <v>8.6999999999999994E-2</v>
      </c>
      <c r="O39" s="113">
        <v>5823</v>
      </c>
      <c r="P39" s="114">
        <v>5534</v>
      </c>
      <c r="Q39" s="116">
        <v>6.7000000000000004E-2</v>
      </c>
      <c r="R39" s="116">
        <v>5.1999999999999998E-2</v>
      </c>
      <c r="S39" s="116">
        <v>6.5000000000000002E-2</v>
      </c>
      <c r="T39" s="117">
        <v>8.8999999999999996E-2</v>
      </c>
    </row>
    <row r="40" spans="1:20" ht="23.1" customHeight="1" thickTop="1">
      <c r="A40" s="199" t="s">
        <v>117</v>
      </c>
      <c r="B40" s="118" t="s">
        <v>118</v>
      </c>
      <c r="C40" s="119">
        <v>1051</v>
      </c>
      <c r="D40" s="120">
        <v>1047</v>
      </c>
      <c r="E40" s="138">
        <v>1.7999999999999999E-2</v>
      </c>
      <c r="F40" s="139">
        <v>4.0000000000000001E-3</v>
      </c>
      <c r="G40" s="139">
        <v>1.4999999999999999E-2</v>
      </c>
      <c r="H40" s="121">
        <v>2.4E-2</v>
      </c>
      <c r="I40" s="119">
        <v>2718</v>
      </c>
      <c r="J40" s="120">
        <v>2483</v>
      </c>
      <c r="K40" s="138">
        <v>0.11</v>
      </c>
      <c r="L40" s="139">
        <v>9.5000000000000001E-2</v>
      </c>
      <c r="M40" s="139">
        <v>1.4E-2</v>
      </c>
      <c r="N40" s="121">
        <v>1.9E-2</v>
      </c>
      <c r="O40" s="119">
        <v>1459</v>
      </c>
      <c r="P40" s="120">
        <v>1356</v>
      </c>
      <c r="Q40" s="138">
        <v>9.0999999999999998E-2</v>
      </c>
      <c r="R40" s="139">
        <v>7.5999999999999998E-2</v>
      </c>
      <c r="S40" s="139">
        <v>1.6E-2</v>
      </c>
      <c r="T40" s="121">
        <v>2.1999999999999999E-2</v>
      </c>
    </row>
    <row r="41" spans="1:20" ht="23.1" customHeight="1">
      <c r="A41" s="200"/>
      <c r="B41" s="122" t="s">
        <v>119</v>
      </c>
      <c r="C41" s="123">
        <v>33</v>
      </c>
      <c r="D41" s="124">
        <v>32</v>
      </c>
      <c r="E41" s="125">
        <v>4.4999999999999998E-2</v>
      </c>
      <c r="F41" s="126">
        <v>3.1E-2</v>
      </c>
      <c r="G41" s="126">
        <v>0</v>
      </c>
      <c r="H41" s="111">
        <v>1E-3</v>
      </c>
      <c r="I41" s="123">
        <v>54</v>
      </c>
      <c r="J41" s="174">
        <v>77</v>
      </c>
      <c r="K41" s="125">
        <v>-0.28899999999999998</v>
      </c>
      <c r="L41" s="126">
        <v>-0.29899999999999999</v>
      </c>
      <c r="M41" s="126">
        <v>0</v>
      </c>
      <c r="N41" s="111">
        <v>1E-3</v>
      </c>
      <c r="O41" s="123">
        <v>27</v>
      </c>
      <c r="P41" s="124">
        <v>33</v>
      </c>
      <c r="Q41" s="125">
        <v>-0.17100000000000001</v>
      </c>
      <c r="R41" s="126">
        <v>-0.182</v>
      </c>
      <c r="S41" s="126">
        <v>0</v>
      </c>
      <c r="T41" s="111">
        <v>1E-3</v>
      </c>
    </row>
    <row r="42" spans="1:20" ht="23.1" customHeight="1">
      <c r="A42" s="200"/>
      <c r="B42" s="140" t="s">
        <v>120</v>
      </c>
      <c r="C42" s="123">
        <v>316</v>
      </c>
      <c r="D42" s="124">
        <v>144</v>
      </c>
      <c r="E42" s="125">
        <v>1.2250000000000001</v>
      </c>
      <c r="F42" s="126">
        <v>1.194</v>
      </c>
      <c r="G42" s="126">
        <v>5.0000000000000001E-3</v>
      </c>
      <c r="H42" s="111">
        <v>3.0000000000000001E-3</v>
      </c>
      <c r="I42" s="123">
        <v>568</v>
      </c>
      <c r="J42" s="124">
        <v>473</v>
      </c>
      <c r="K42" s="125">
        <v>0.217</v>
      </c>
      <c r="L42" s="126">
        <v>0.20100000000000001</v>
      </c>
      <c r="M42" s="126">
        <v>3.0000000000000001E-3</v>
      </c>
      <c r="N42" s="111">
        <v>4.0000000000000001E-3</v>
      </c>
      <c r="O42" s="123">
        <v>292</v>
      </c>
      <c r="P42" s="124">
        <v>202</v>
      </c>
      <c r="Q42" s="125">
        <v>0.46500000000000002</v>
      </c>
      <c r="R42" s="126">
        <v>0.44600000000000001</v>
      </c>
      <c r="S42" s="126">
        <v>3.0000000000000001E-3</v>
      </c>
      <c r="T42" s="111">
        <v>3.0000000000000001E-3</v>
      </c>
    </row>
    <row r="43" spans="1:20" ht="23.1" customHeight="1">
      <c r="A43" s="200"/>
      <c r="B43" s="122" t="s">
        <v>121</v>
      </c>
      <c r="C43" s="123">
        <v>535</v>
      </c>
      <c r="D43" s="124">
        <v>66</v>
      </c>
      <c r="E43" s="125">
        <v>7.2169999999999996</v>
      </c>
      <c r="F43" s="126">
        <v>7.1059999999999999</v>
      </c>
      <c r="G43" s="126">
        <v>8.0000000000000002E-3</v>
      </c>
      <c r="H43" s="111">
        <v>2E-3</v>
      </c>
      <c r="I43" s="123">
        <v>1325</v>
      </c>
      <c r="J43" s="124">
        <v>214</v>
      </c>
      <c r="K43" s="125">
        <v>5.2770000000000001</v>
      </c>
      <c r="L43" s="126">
        <v>5.1920000000000002</v>
      </c>
      <c r="M43" s="126">
        <v>7.0000000000000001E-3</v>
      </c>
      <c r="N43" s="111">
        <v>2E-3</v>
      </c>
      <c r="O43" s="123">
        <v>319</v>
      </c>
      <c r="P43" s="124">
        <v>128</v>
      </c>
      <c r="Q43" s="125">
        <v>1.526</v>
      </c>
      <c r="R43" s="126">
        <v>1.492</v>
      </c>
      <c r="S43" s="126">
        <v>4.0000000000000001E-3</v>
      </c>
      <c r="T43" s="111">
        <v>2E-3</v>
      </c>
    </row>
    <row r="44" spans="1:20" ht="23.1" customHeight="1">
      <c r="A44" s="200"/>
      <c r="B44" s="122" t="s">
        <v>122</v>
      </c>
      <c r="C44" s="123">
        <v>182</v>
      </c>
      <c r="D44" s="124">
        <v>66</v>
      </c>
      <c r="E44" s="125">
        <v>1.7949999999999999</v>
      </c>
      <c r="F44" s="126">
        <v>1.758</v>
      </c>
      <c r="G44" s="126">
        <v>3.0000000000000001E-3</v>
      </c>
      <c r="H44" s="111">
        <v>2E-3</v>
      </c>
      <c r="I44" s="123">
        <v>478</v>
      </c>
      <c r="J44" s="124">
        <v>210</v>
      </c>
      <c r="K44" s="125">
        <v>1.3069999999999999</v>
      </c>
      <c r="L44" s="126">
        <v>1.276</v>
      </c>
      <c r="M44" s="126">
        <v>3.0000000000000001E-3</v>
      </c>
      <c r="N44" s="111">
        <v>2E-3</v>
      </c>
      <c r="O44" s="123">
        <v>258</v>
      </c>
      <c r="P44" s="124">
        <v>136</v>
      </c>
      <c r="Q44" s="125">
        <v>0.92300000000000004</v>
      </c>
      <c r="R44" s="126">
        <v>0.89700000000000002</v>
      </c>
      <c r="S44" s="126">
        <v>3.0000000000000001E-3</v>
      </c>
      <c r="T44" s="111">
        <v>2E-3</v>
      </c>
    </row>
    <row r="45" spans="1:20" ht="23.1" customHeight="1" thickBot="1">
      <c r="A45" s="200"/>
      <c r="B45" s="141" t="s">
        <v>88</v>
      </c>
      <c r="C45" s="129">
        <v>184</v>
      </c>
      <c r="D45" s="130">
        <v>181</v>
      </c>
      <c r="E45" s="175">
        <v>3.1E-2</v>
      </c>
      <c r="F45" s="176">
        <v>1.7000000000000001E-2</v>
      </c>
      <c r="G45" s="176">
        <v>3.0000000000000001E-3</v>
      </c>
      <c r="H45" s="111">
        <v>4.0000000000000001E-3</v>
      </c>
      <c r="I45" s="129">
        <v>640</v>
      </c>
      <c r="J45" s="130">
        <v>449</v>
      </c>
      <c r="K45" s="142">
        <v>0.44500000000000001</v>
      </c>
      <c r="L45" s="137">
        <v>0.42499999999999999</v>
      </c>
      <c r="M45" s="137">
        <v>3.0000000000000001E-3</v>
      </c>
      <c r="N45" s="111">
        <v>3.0000000000000001E-3</v>
      </c>
      <c r="O45" s="129">
        <v>324</v>
      </c>
      <c r="P45" s="130">
        <v>255</v>
      </c>
      <c r="Q45" s="142">
        <v>0.28799999999999998</v>
      </c>
      <c r="R45" s="137">
        <v>0.27100000000000002</v>
      </c>
      <c r="S45" s="137">
        <v>4.0000000000000001E-3</v>
      </c>
      <c r="T45" s="111">
        <v>4.0000000000000001E-3</v>
      </c>
    </row>
    <row r="46" spans="1:20" ht="23.1" customHeight="1" thickTop="1" thickBot="1">
      <c r="A46" s="201"/>
      <c r="B46" s="112" t="s">
        <v>123</v>
      </c>
      <c r="C46" s="113">
        <v>2301</v>
      </c>
      <c r="D46" s="114">
        <v>1536</v>
      </c>
      <c r="E46" s="145">
        <v>0.51900000000000002</v>
      </c>
      <c r="F46" s="145">
        <v>0.498</v>
      </c>
      <c r="G46" s="116">
        <v>3.4000000000000002E-2</v>
      </c>
      <c r="H46" s="117">
        <v>3.5000000000000003E-2</v>
      </c>
      <c r="I46" s="113">
        <v>5783</v>
      </c>
      <c r="J46" s="114">
        <v>3906</v>
      </c>
      <c r="K46" s="116">
        <v>0.501</v>
      </c>
      <c r="L46" s="116">
        <v>0.48099999999999998</v>
      </c>
      <c r="M46" s="116">
        <v>0.03</v>
      </c>
      <c r="N46" s="117">
        <v>0.03</v>
      </c>
      <c r="O46" s="113">
        <v>2679</v>
      </c>
      <c r="P46" s="114">
        <v>2110</v>
      </c>
      <c r="Q46" s="116">
        <v>0.28699999999999998</v>
      </c>
      <c r="R46" s="116">
        <v>0.27</v>
      </c>
      <c r="S46" s="116">
        <v>0.03</v>
      </c>
      <c r="T46" s="117">
        <v>3.4000000000000002E-2</v>
      </c>
    </row>
    <row r="47" spans="1:20" ht="23.1" customHeight="1" thickTop="1">
      <c r="A47" s="199" t="s">
        <v>124</v>
      </c>
      <c r="B47" s="118" t="s">
        <v>125</v>
      </c>
      <c r="C47" s="119">
        <v>2638</v>
      </c>
      <c r="D47" s="120">
        <v>1871</v>
      </c>
      <c r="E47" s="188">
        <v>0.42899999999999999</v>
      </c>
      <c r="F47" s="188">
        <v>0.41</v>
      </c>
      <c r="G47" s="134">
        <v>3.7999999999999999E-2</v>
      </c>
      <c r="H47" s="143">
        <v>4.2999999999999997E-2</v>
      </c>
      <c r="I47" s="119">
        <v>9004</v>
      </c>
      <c r="J47" s="120">
        <v>6209</v>
      </c>
      <c r="K47" s="134">
        <v>0.47</v>
      </c>
      <c r="L47" s="134">
        <v>0.45</v>
      </c>
      <c r="M47" s="134">
        <v>4.7E-2</v>
      </c>
      <c r="N47" s="143">
        <v>4.8000000000000001E-2</v>
      </c>
      <c r="O47" s="119">
        <v>4596</v>
      </c>
      <c r="P47" s="120">
        <v>3317</v>
      </c>
      <c r="Q47" s="134">
        <v>0.40500000000000003</v>
      </c>
      <c r="R47" s="134">
        <v>0.38600000000000001</v>
      </c>
      <c r="S47" s="134">
        <v>5.0999999999999997E-2</v>
      </c>
      <c r="T47" s="143">
        <v>5.3999999999999999E-2</v>
      </c>
    </row>
    <row r="48" spans="1:20" ht="23.1" customHeight="1">
      <c r="A48" s="200"/>
      <c r="B48" s="141" t="s">
        <v>126</v>
      </c>
      <c r="C48" s="123">
        <v>280</v>
      </c>
      <c r="D48" s="124">
        <v>173</v>
      </c>
      <c r="E48" s="125">
        <v>0.64100000000000001</v>
      </c>
      <c r="F48" s="126">
        <v>0.61799999999999999</v>
      </c>
      <c r="G48" s="126">
        <v>4.0000000000000001E-3</v>
      </c>
      <c r="H48" s="111">
        <v>4.0000000000000001E-3</v>
      </c>
      <c r="I48" s="123">
        <v>950</v>
      </c>
      <c r="J48" s="124">
        <v>606</v>
      </c>
      <c r="K48" s="125">
        <v>0.58899999999999997</v>
      </c>
      <c r="L48" s="126">
        <v>0.56799999999999995</v>
      </c>
      <c r="M48" s="126">
        <v>5.0000000000000001E-3</v>
      </c>
      <c r="N48" s="111">
        <v>5.0000000000000001E-3</v>
      </c>
      <c r="O48" s="123">
        <v>470</v>
      </c>
      <c r="P48" s="124">
        <v>326</v>
      </c>
      <c r="Q48" s="125">
        <v>0.46200000000000002</v>
      </c>
      <c r="R48" s="126">
        <v>0.442</v>
      </c>
      <c r="S48" s="126">
        <v>5.0000000000000001E-3</v>
      </c>
      <c r="T48" s="111">
        <v>5.0000000000000001E-3</v>
      </c>
    </row>
    <row r="49" spans="1:20" ht="23.1" customHeight="1" thickBot="1">
      <c r="A49" s="200"/>
      <c r="B49" s="106" t="s">
        <v>88</v>
      </c>
      <c r="C49" s="129">
        <v>6</v>
      </c>
      <c r="D49" s="130">
        <v>16</v>
      </c>
      <c r="E49" s="175">
        <v>-0.62</v>
      </c>
      <c r="F49" s="176">
        <v>-0.625</v>
      </c>
      <c r="G49" s="176">
        <v>0</v>
      </c>
      <c r="H49" s="111">
        <v>0</v>
      </c>
      <c r="I49" s="129">
        <v>13</v>
      </c>
      <c r="J49" s="130">
        <v>32</v>
      </c>
      <c r="K49" s="175">
        <v>-0.58799999999999997</v>
      </c>
      <c r="L49" s="176">
        <v>-0.59399999999999997</v>
      </c>
      <c r="M49" s="176">
        <v>0</v>
      </c>
      <c r="N49" s="111">
        <v>0</v>
      </c>
      <c r="O49" s="129">
        <v>7</v>
      </c>
      <c r="P49" s="130">
        <v>10</v>
      </c>
      <c r="Q49" s="175">
        <v>-0.28999999999999998</v>
      </c>
      <c r="R49" s="176">
        <v>-0.3</v>
      </c>
      <c r="S49" s="176">
        <v>0</v>
      </c>
      <c r="T49" s="111">
        <v>0</v>
      </c>
    </row>
    <row r="50" spans="1:20" ht="23.1" customHeight="1" thickTop="1" thickBot="1">
      <c r="A50" s="201"/>
      <c r="B50" s="112" t="s">
        <v>127</v>
      </c>
      <c r="C50" s="113">
        <v>2924</v>
      </c>
      <c r="D50" s="114">
        <v>2060</v>
      </c>
      <c r="E50" s="116">
        <v>0.439</v>
      </c>
      <c r="F50" s="116">
        <v>0.41899999999999998</v>
      </c>
      <c r="G50" s="116">
        <v>4.2999999999999997E-2</v>
      </c>
      <c r="H50" s="117">
        <v>4.7E-2</v>
      </c>
      <c r="I50" s="113">
        <v>9967</v>
      </c>
      <c r="J50" s="114">
        <v>6847</v>
      </c>
      <c r="K50" s="116">
        <v>0.47599999999999998</v>
      </c>
      <c r="L50" s="116">
        <v>0.45600000000000002</v>
      </c>
      <c r="M50" s="116">
        <v>5.1999999999999998E-2</v>
      </c>
      <c r="N50" s="117">
        <v>5.2999999999999999E-2</v>
      </c>
      <c r="O50" s="113">
        <v>5073</v>
      </c>
      <c r="P50" s="114">
        <v>3653</v>
      </c>
      <c r="Q50" s="116">
        <v>0.40799999999999997</v>
      </c>
      <c r="R50" s="116">
        <v>0.38900000000000001</v>
      </c>
      <c r="S50" s="116">
        <v>5.7000000000000002E-2</v>
      </c>
      <c r="T50" s="117">
        <v>5.8999999999999997E-2</v>
      </c>
    </row>
    <row r="51" spans="1:20" ht="23.1" customHeight="1" thickTop="1" thickBot="1">
      <c r="A51" s="264" t="s">
        <v>128</v>
      </c>
      <c r="B51" s="265"/>
      <c r="C51" s="146">
        <v>238</v>
      </c>
      <c r="D51" s="147">
        <v>63</v>
      </c>
      <c r="E51" s="148">
        <v>2.83</v>
      </c>
      <c r="F51" s="149">
        <v>2.778</v>
      </c>
      <c r="G51" s="189">
        <v>3.0000000000000001E-3</v>
      </c>
      <c r="H51" s="150">
        <v>1E-3</v>
      </c>
      <c r="I51" s="146">
        <v>520</v>
      </c>
      <c r="J51" s="147">
        <v>230</v>
      </c>
      <c r="K51" s="148">
        <v>1.292</v>
      </c>
      <c r="L51" s="149">
        <v>1.2609999999999999</v>
      </c>
      <c r="M51" s="149">
        <v>3.0000000000000001E-3</v>
      </c>
      <c r="N51" s="150">
        <v>2E-3</v>
      </c>
      <c r="O51" s="146">
        <v>294</v>
      </c>
      <c r="P51" s="147">
        <v>156</v>
      </c>
      <c r="Q51" s="148">
        <v>0.91100000000000003</v>
      </c>
      <c r="R51" s="149">
        <v>0.88500000000000001</v>
      </c>
      <c r="S51" s="149">
        <v>3.0000000000000001E-3</v>
      </c>
      <c r="T51" s="150">
        <v>3.0000000000000001E-3</v>
      </c>
    </row>
    <row r="52" spans="1:20" ht="23.1" customHeight="1" thickTop="1" thickBot="1">
      <c r="A52" s="264" t="s">
        <v>129</v>
      </c>
      <c r="B52" s="265"/>
      <c r="C52" s="146">
        <v>932</v>
      </c>
      <c r="D52" s="147">
        <v>709</v>
      </c>
      <c r="E52" s="148">
        <v>0.33300000000000002</v>
      </c>
      <c r="F52" s="151">
        <v>0.315</v>
      </c>
      <c r="G52" s="151">
        <v>1.4E-2</v>
      </c>
      <c r="H52" s="121">
        <v>1.6E-2</v>
      </c>
      <c r="I52" s="146">
        <v>2757</v>
      </c>
      <c r="J52" s="147">
        <v>1982</v>
      </c>
      <c r="K52" s="148">
        <v>0.41</v>
      </c>
      <c r="L52" s="151">
        <v>0.39100000000000001</v>
      </c>
      <c r="M52" s="151">
        <v>1.4E-2</v>
      </c>
      <c r="N52" s="121">
        <v>1.4999999999999999E-2</v>
      </c>
      <c r="O52" s="146">
        <v>1124</v>
      </c>
      <c r="P52" s="147">
        <v>1270</v>
      </c>
      <c r="Q52" s="148">
        <v>-0.10299999999999999</v>
      </c>
      <c r="R52" s="151">
        <v>-0.115</v>
      </c>
      <c r="S52" s="151">
        <v>1.2999999999999999E-2</v>
      </c>
      <c r="T52" s="121">
        <v>2.1000000000000001E-2</v>
      </c>
    </row>
    <row r="53" spans="1:20" ht="23.1" customHeight="1" thickTop="1" thickBot="1">
      <c r="A53" s="264" t="s">
        <v>130</v>
      </c>
      <c r="B53" s="265"/>
      <c r="C53" s="113">
        <v>68636</v>
      </c>
      <c r="D53" s="114">
        <v>43951</v>
      </c>
      <c r="E53" s="115">
        <v>0.58299999999999996</v>
      </c>
      <c r="F53" s="116">
        <v>0.56200000000000006</v>
      </c>
      <c r="G53" s="152"/>
      <c r="H53" s="152"/>
      <c r="I53" s="113">
        <v>190568</v>
      </c>
      <c r="J53" s="114">
        <v>129362</v>
      </c>
      <c r="K53" s="115">
        <v>0.49299999999999999</v>
      </c>
      <c r="L53" s="116">
        <v>0.47299999999999998</v>
      </c>
      <c r="M53" s="152"/>
      <c r="N53" s="152"/>
      <c r="O53" s="113">
        <v>89584</v>
      </c>
      <c r="P53" s="114">
        <v>61916</v>
      </c>
      <c r="Q53" s="115">
        <v>0.46700000000000003</v>
      </c>
      <c r="R53" s="116">
        <v>0.44700000000000001</v>
      </c>
      <c r="S53" s="152"/>
      <c r="T53" s="185"/>
    </row>
    <row r="54" spans="1:20" ht="23.1" customHeight="1" thickTop="1" thickBot="1">
      <c r="A54" s="266" t="s">
        <v>131</v>
      </c>
      <c r="B54" s="267"/>
      <c r="C54" s="153">
        <v>80182</v>
      </c>
      <c r="D54" s="154">
        <v>88798</v>
      </c>
      <c r="E54" s="155">
        <v>-8.5000000000000006E-2</v>
      </c>
      <c r="F54" s="156">
        <v>-9.7000000000000003E-2</v>
      </c>
      <c r="G54" s="157"/>
      <c r="H54" s="158"/>
      <c r="I54" s="153">
        <v>134382</v>
      </c>
      <c r="J54" s="154">
        <v>154934</v>
      </c>
      <c r="K54" s="155">
        <v>-0.121</v>
      </c>
      <c r="L54" s="156">
        <v>-0.13300000000000001</v>
      </c>
      <c r="M54" s="157"/>
      <c r="N54" s="158"/>
      <c r="O54" s="153">
        <v>71074</v>
      </c>
      <c r="P54" s="154">
        <v>80255</v>
      </c>
      <c r="Q54" s="155">
        <v>-0.10199999999999999</v>
      </c>
      <c r="R54" s="156">
        <v>-0.114</v>
      </c>
      <c r="S54" s="157"/>
      <c r="T54" s="186"/>
    </row>
    <row r="55" spans="1:20" s="5" customFormat="1" ht="23.1" customHeight="1" thickBot="1">
      <c r="A55" s="268" t="s">
        <v>132</v>
      </c>
      <c r="B55" s="269"/>
      <c r="C55" s="159">
        <v>148818</v>
      </c>
      <c r="D55" s="160">
        <v>132749</v>
      </c>
      <c r="E55" s="161">
        <v>0.13600000000000001</v>
      </c>
      <c r="F55" s="162">
        <v>0.121</v>
      </c>
      <c r="G55" s="163"/>
      <c r="H55" s="164"/>
      <c r="I55" s="159">
        <v>324950</v>
      </c>
      <c r="J55" s="160">
        <v>284296</v>
      </c>
      <c r="K55" s="161">
        <v>0.159</v>
      </c>
      <c r="L55" s="162">
        <v>0.14299999999999999</v>
      </c>
      <c r="M55" s="162"/>
      <c r="N55" s="177"/>
      <c r="O55" s="159">
        <v>160658</v>
      </c>
      <c r="P55" s="160">
        <v>142171</v>
      </c>
      <c r="Q55" s="161">
        <v>0.14599999999999999</v>
      </c>
      <c r="R55" s="162">
        <v>0.13</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199857</v>
      </c>
      <c r="D58" s="259"/>
      <c r="E58" s="260"/>
      <c r="F58" s="261">
        <v>199888</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160658</v>
      </c>
      <c r="D59" s="238"/>
      <c r="E59" s="239"/>
      <c r="F59" s="240">
        <v>142171</v>
      </c>
      <c r="G59" s="238"/>
      <c r="H59" s="238"/>
      <c r="I59" s="231">
        <v>0.13</v>
      </c>
      <c r="J59" s="232"/>
      <c r="K59" s="208"/>
      <c r="L59" s="209"/>
      <c r="M59" s="209"/>
      <c r="N59" s="209"/>
      <c r="O59" s="209"/>
      <c r="P59" s="209"/>
      <c r="Q59" s="209"/>
      <c r="R59" s="209"/>
      <c r="S59" s="209"/>
      <c r="T59" s="209"/>
    </row>
    <row r="60" spans="1:20" s="5" customFormat="1" ht="27" customHeight="1">
      <c r="A60" s="235" t="s">
        <v>61</v>
      </c>
      <c r="B60" s="236"/>
      <c r="C60" s="241">
        <v>0.80400000000000005</v>
      </c>
      <c r="D60" s="242"/>
      <c r="E60" s="243"/>
      <c r="F60" s="244">
        <v>0.71099999999999997</v>
      </c>
      <c r="G60" s="242"/>
      <c r="H60" s="242"/>
      <c r="I60" s="245" t="s">
        <v>173</v>
      </c>
      <c r="J60" s="246"/>
      <c r="K60" s="180" t="s">
        <v>176</v>
      </c>
      <c r="L60" s="181"/>
      <c r="M60" s="181"/>
      <c r="N60" s="180"/>
      <c r="O60" s="182"/>
      <c r="P60" s="182"/>
      <c r="Q60" s="181"/>
      <c r="R60" s="181"/>
      <c r="S60" s="181"/>
      <c r="T60" s="187"/>
    </row>
    <row r="61" spans="1:20" s="5" customFormat="1" ht="33" customHeight="1">
      <c r="A61" s="225" t="s">
        <v>74</v>
      </c>
      <c r="B61" s="226"/>
      <c r="C61" s="227">
        <f>I53/I55</f>
        <v>0.58645330050777045</v>
      </c>
      <c r="D61" s="227"/>
      <c r="E61" s="228"/>
      <c r="F61" s="229">
        <f>J53/J55</f>
        <v>0.45502574781213945</v>
      </c>
      <c r="G61" s="230"/>
      <c r="H61" s="228"/>
      <c r="I61" s="231" t="s">
        <v>174</v>
      </c>
      <c r="J61" s="232"/>
      <c r="K61" s="180" t="s">
        <v>172</v>
      </c>
      <c r="L61" s="3"/>
      <c r="M61" s="183"/>
      <c r="O61" s="180"/>
      <c r="P61" s="182"/>
      <c r="Q61" s="181"/>
      <c r="R61" s="181"/>
      <c r="S61" s="181"/>
      <c r="T61" s="181"/>
    </row>
    <row r="62" spans="1:20" s="5" customFormat="1" ht="33" customHeight="1" thickBot="1">
      <c r="A62" s="233" t="s">
        <v>75</v>
      </c>
      <c r="B62" s="234"/>
      <c r="C62" s="227">
        <f>O53/O55</f>
        <v>0.55760684186283904</v>
      </c>
      <c r="D62" s="227"/>
      <c r="E62" s="228"/>
      <c r="F62" s="229">
        <f>P53/P55</f>
        <v>0.4355037243882367</v>
      </c>
      <c r="G62" s="230"/>
      <c r="H62" s="228"/>
      <c r="I62" s="231" t="s">
        <v>175</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1.1097030000000001</v>
      </c>
      <c r="F64" s="222"/>
      <c r="G64" s="223">
        <v>1.000343</v>
      </c>
      <c r="H64" s="222"/>
      <c r="I64" s="223">
        <v>0.95878200000000002</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UI,太字"&amp;20宿泊状況調査結果詳細（2024年5月）※フルサービス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8989-1F3D-4150-8283-0C6A6FB9E628}">
  <sheetPr>
    <tabColor theme="9"/>
  </sheetPr>
  <dimension ref="A1:WWC64"/>
  <sheetViews>
    <sheetView view="pageLayout" topLeftCell="A42"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148</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24949</v>
      </c>
      <c r="D7" s="102">
        <v>20579</v>
      </c>
      <c r="E7" s="103">
        <v>0.218</v>
      </c>
      <c r="F7" s="104">
        <v>0.21199999999999999</v>
      </c>
      <c r="G7" s="104">
        <v>0.33</v>
      </c>
      <c r="H7" s="105">
        <v>0.35499999999999998</v>
      </c>
      <c r="I7" s="101">
        <v>80666</v>
      </c>
      <c r="J7" s="102">
        <v>51377</v>
      </c>
      <c r="K7" s="103">
        <v>0.57799999999999996</v>
      </c>
      <c r="L7" s="104">
        <v>0.56999999999999995</v>
      </c>
      <c r="M7" s="104">
        <v>0.378</v>
      </c>
      <c r="N7" s="105">
        <v>0.36399999999999999</v>
      </c>
      <c r="O7" s="101">
        <v>25432</v>
      </c>
      <c r="P7" s="102">
        <v>20395</v>
      </c>
      <c r="Q7" s="103">
        <v>0.253</v>
      </c>
      <c r="R7" s="104">
        <v>0.247</v>
      </c>
      <c r="S7" s="104">
        <v>0.313</v>
      </c>
      <c r="T7" s="105">
        <v>0.32200000000000001</v>
      </c>
    </row>
    <row r="8" spans="1:20" ht="23.1" customHeight="1" thickBot="1">
      <c r="A8" s="200"/>
      <c r="B8" s="106" t="s">
        <v>83</v>
      </c>
      <c r="C8" s="107">
        <v>1183</v>
      </c>
      <c r="D8" s="108">
        <v>1183</v>
      </c>
      <c r="E8" s="109">
        <v>4.9999999999999004E-3</v>
      </c>
      <c r="F8" s="110">
        <v>0</v>
      </c>
      <c r="G8" s="144">
        <v>1.6E-2</v>
      </c>
      <c r="H8" s="111">
        <v>0.02</v>
      </c>
      <c r="I8" s="107">
        <v>4061</v>
      </c>
      <c r="J8" s="108">
        <v>3408</v>
      </c>
      <c r="K8" s="109">
        <v>0.19800000000000001</v>
      </c>
      <c r="L8" s="110">
        <v>0.192</v>
      </c>
      <c r="M8" s="110">
        <v>1.9E-2</v>
      </c>
      <c r="N8" s="111">
        <v>2.4E-2</v>
      </c>
      <c r="O8" s="107">
        <v>1486</v>
      </c>
      <c r="P8" s="108">
        <v>1435</v>
      </c>
      <c r="Q8" s="109">
        <v>4.1000000000000002E-2</v>
      </c>
      <c r="R8" s="110">
        <v>3.5999999999999997E-2</v>
      </c>
      <c r="S8" s="110">
        <v>1.7999999999999999E-2</v>
      </c>
      <c r="T8" s="111">
        <v>2.3E-2</v>
      </c>
    </row>
    <row r="9" spans="1:20" ht="23.1" customHeight="1" thickTop="1" thickBot="1">
      <c r="A9" s="201"/>
      <c r="B9" s="112" t="s">
        <v>84</v>
      </c>
      <c r="C9" s="113">
        <v>26132</v>
      </c>
      <c r="D9" s="114">
        <v>21762</v>
      </c>
      <c r="E9" s="115">
        <v>0.20699999999999999</v>
      </c>
      <c r="F9" s="116">
        <v>0.20100000000000001</v>
      </c>
      <c r="G9" s="116">
        <v>0.34599999999999997</v>
      </c>
      <c r="H9" s="117">
        <v>0.375</v>
      </c>
      <c r="I9" s="113">
        <v>84727</v>
      </c>
      <c r="J9" s="114">
        <v>54785</v>
      </c>
      <c r="K9" s="115">
        <v>0.55400000000000005</v>
      </c>
      <c r="L9" s="116">
        <v>0.54700000000000004</v>
      </c>
      <c r="M9" s="116">
        <v>0.39700000000000002</v>
      </c>
      <c r="N9" s="117">
        <v>0.38800000000000001</v>
      </c>
      <c r="O9" s="113">
        <v>26918</v>
      </c>
      <c r="P9" s="114">
        <v>21830</v>
      </c>
      <c r="Q9" s="115">
        <v>0.23899999999999999</v>
      </c>
      <c r="R9" s="116">
        <v>0.23300000000000001</v>
      </c>
      <c r="S9" s="116">
        <v>0.33200000000000002</v>
      </c>
      <c r="T9" s="117">
        <v>0.34399999999999997</v>
      </c>
    </row>
    <row r="10" spans="1:20" ht="23.1" customHeight="1" thickTop="1">
      <c r="A10" s="199" t="s">
        <v>85</v>
      </c>
      <c r="B10" s="118" t="s">
        <v>86</v>
      </c>
      <c r="C10" s="119">
        <v>1278</v>
      </c>
      <c r="D10" s="120">
        <v>478</v>
      </c>
      <c r="E10" s="138">
        <v>1.6870000000000001</v>
      </c>
      <c r="F10" s="139">
        <v>1.6739999999999999</v>
      </c>
      <c r="G10" s="139">
        <v>1.7000000000000001E-2</v>
      </c>
      <c r="H10" s="121">
        <v>8.0000000000000002E-3</v>
      </c>
      <c r="I10" s="119">
        <v>3482</v>
      </c>
      <c r="J10" s="120">
        <v>1479</v>
      </c>
      <c r="K10" s="138">
        <v>1.3660000000000001</v>
      </c>
      <c r="L10" s="139">
        <v>1.3540000000000001</v>
      </c>
      <c r="M10" s="139">
        <v>1.6E-2</v>
      </c>
      <c r="N10" s="121">
        <v>0.01</v>
      </c>
      <c r="O10" s="119">
        <v>1040</v>
      </c>
      <c r="P10" s="120">
        <v>625</v>
      </c>
      <c r="Q10" s="138">
        <v>0.67200000000000004</v>
      </c>
      <c r="R10" s="139">
        <v>0.66400000000000003</v>
      </c>
      <c r="S10" s="139">
        <v>1.2999999999999999E-2</v>
      </c>
      <c r="T10" s="121">
        <v>0.01</v>
      </c>
    </row>
    <row r="11" spans="1:20" ht="23.1" customHeight="1">
      <c r="A11" s="200"/>
      <c r="B11" s="122" t="s">
        <v>87</v>
      </c>
      <c r="C11" s="123">
        <v>419</v>
      </c>
      <c r="D11" s="124">
        <v>279</v>
      </c>
      <c r="E11" s="135">
        <v>0.50900000000000001</v>
      </c>
      <c r="F11" s="127">
        <v>0.502</v>
      </c>
      <c r="G11" s="127">
        <v>6.0000000000000001E-3</v>
      </c>
      <c r="H11" s="128">
        <v>5.0000000000000001E-3</v>
      </c>
      <c r="I11" s="123">
        <v>1203</v>
      </c>
      <c r="J11" s="124">
        <v>730</v>
      </c>
      <c r="K11" s="135">
        <v>0.65600000000000003</v>
      </c>
      <c r="L11" s="127">
        <v>0.64800000000000002</v>
      </c>
      <c r="M11" s="127">
        <v>6.0000000000000001E-3</v>
      </c>
      <c r="N11" s="128">
        <v>5.0000000000000001E-3</v>
      </c>
      <c r="O11" s="123">
        <v>379</v>
      </c>
      <c r="P11" s="124">
        <v>221</v>
      </c>
      <c r="Q11" s="135">
        <v>0.72399999999999998</v>
      </c>
      <c r="R11" s="127">
        <v>0.71499999999999997</v>
      </c>
      <c r="S11" s="127">
        <v>5.0000000000000001E-3</v>
      </c>
      <c r="T11" s="128">
        <v>3.0000000000000001E-3</v>
      </c>
    </row>
    <row r="12" spans="1:20" ht="23.1" customHeight="1" thickBot="1">
      <c r="A12" s="200"/>
      <c r="B12" s="106" t="s">
        <v>88</v>
      </c>
      <c r="C12" s="129">
        <v>622</v>
      </c>
      <c r="D12" s="130">
        <v>398</v>
      </c>
      <c r="E12" s="131">
        <v>0.57099999999999995</v>
      </c>
      <c r="F12" s="132">
        <v>0.56299999999999994</v>
      </c>
      <c r="G12" s="190">
        <v>8.0000000000000002E-3</v>
      </c>
      <c r="H12" s="121">
        <v>7.0000000000000001E-3</v>
      </c>
      <c r="I12" s="129">
        <v>1172</v>
      </c>
      <c r="J12" s="130">
        <v>1061</v>
      </c>
      <c r="K12" s="131">
        <v>0.11</v>
      </c>
      <c r="L12" s="132">
        <v>0.105</v>
      </c>
      <c r="M12" s="190">
        <v>5.0000000000000001E-3</v>
      </c>
      <c r="N12" s="121">
        <v>8.0000000000000002E-3</v>
      </c>
      <c r="O12" s="129">
        <v>630</v>
      </c>
      <c r="P12" s="130">
        <v>470</v>
      </c>
      <c r="Q12" s="131">
        <v>0.34699999999999998</v>
      </c>
      <c r="R12" s="132">
        <v>0.34</v>
      </c>
      <c r="S12" s="190">
        <v>8.0000000000000002E-3</v>
      </c>
      <c r="T12" s="121">
        <v>7.0000000000000001E-3</v>
      </c>
    </row>
    <row r="13" spans="1:20" ht="23.1" customHeight="1" thickTop="1" thickBot="1">
      <c r="A13" s="201"/>
      <c r="B13" s="112" t="s">
        <v>89</v>
      </c>
      <c r="C13" s="113">
        <v>2319</v>
      </c>
      <c r="D13" s="114">
        <v>1155</v>
      </c>
      <c r="E13" s="115">
        <v>1.018</v>
      </c>
      <c r="F13" s="116">
        <v>1.008</v>
      </c>
      <c r="G13" s="116">
        <v>3.1E-2</v>
      </c>
      <c r="H13" s="117">
        <v>0.02</v>
      </c>
      <c r="I13" s="113">
        <v>5857</v>
      </c>
      <c r="J13" s="114">
        <v>3270</v>
      </c>
      <c r="K13" s="115">
        <v>0.8</v>
      </c>
      <c r="L13" s="116">
        <v>0.79100000000000004</v>
      </c>
      <c r="M13" s="116">
        <v>2.7E-2</v>
      </c>
      <c r="N13" s="117">
        <v>2.3E-2</v>
      </c>
      <c r="O13" s="113">
        <v>2049</v>
      </c>
      <c r="P13" s="114">
        <v>1316</v>
      </c>
      <c r="Q13" s="115">
        <v>0.56499999999999995</v>
      </c>
      <c r="R13" s="116">
        <v>0.55700000000000005</v>
      </c>
      <c r="S13" s="116">
        <v>2.5000000000000001E-2</v>
      </c>
      <c r="T13" s="117">
        <v>2.1000000000000001E-2</v>
      </c>
    </row>
    <row r="14" spans="1:20" ht="23.1" customHeight="1" thickTop="1">
      <c r="A14" s="199" t="s">
        <v>90</v>
      </c>
      <c r="B14" s="118" t="s">
        <v>91</v>
      </c>
      <c r="C14" s="119">
        <v>1250</v>
      </c>
      <c r="D14" s="120">
        <v>1231</v>
      </c>
      <c r="E14" s="138">
        <v>2.1000000000000001E-2</v>
      </c>
      <c r="F14" s="139">
        <v>1.4999999999999999E-2</v>
      </c>
      <c r="G14" s="139">
        <v>1.7000000000000001E-2</v>
      </c>
      <c r="H14" s="121">
        <v>2.1000000000000001E-2</v>
      </c>
      <c r="I14" s="119">
        <v>5225</v>
      </c>
      <c r="J14" s="120">
        <v>3272</v>
      </c>
      <c r="K14" s="133">
        <v>0.60499999999999998</v>
      </c>
      <c r="L14" s="134">
        <v>0.59699999999999998</v>
      </c>
      <c r="M14" s="134">
        <v>2.4E-2</v>
      </c>
      <c r="N14" s="121">
        <v>2.3E-2</v>
      </c>
      <c r="O14" s="119">
        <v>2103</v>
      </c>
      <c r="P14" s="120">
        <v>1641</v>
      </c>
      <c r="Q14" s="133">
        <v>0.28799999999999998</v>
      </c>
      <c r="R14" s="134">
        <v>0.28199999999999997</v>
      </c>
      <c r="S14" s="134">
        <v>2.5999999999999999E-2</v>
      </c>
      <c r="T14" s="121">
        <v>2.5999999999999999E-2</v>
      </c>
    </row>
    <row r="15" spans="1:20" ht="23.1" customHeight="1">
      <c r="A15" s="200"/>
      <c r="B15" s="122" t="s">
        <v>92</v>
      </c>
      <c r="C15" s="123">
        <v>508</v>
      </c>
      <c r="D15" s="124">
        <v>410</v>
      </c>
      <c r="E15" s="135">
        <v>0.245</v>
      </c>
      <c r="F15" s="127">
        <v>0.23899999999999999</v>
      </c>
      <c r="G15" s="126">
        <v>7.0000000000000001E-3</v>
      </c>
      <c r="H15" s="111">
        <v>7.0000000000000001E-3</v>
      </c>
      <c r="I15" s="123">
        <v>2117</v>
      </c>
      <c r="J15" s="124">
        <v>1871</v>
      </c>
      <c r="K15" s="135">
        <v>0.13700000000000001</v>
      </c>
      <c r="L15" s="127">
        <v>0.13100000000000001</v>
      </c>
      <c r="M15" s="127">
        <v>0.01</v>
      </c>
      <c r="N15" s="111">
        <v>1.2999999999999999E-2</v>
      </c>
      <c r="O15" s="123">
        <v>851</v>
      </c>
      <c r="P15" s="124">
        <v>1059</v>
      </c>
      <c r="Q15" s="135">
        <v>-0.192</v>
      </c>
      <c r="R15" s="127">
        <v>-0.19600000000000001</v>
      </c>
      <c r="S15" s="127">
        <v>0.01</v>
      </c>
      <c r="T15" s="111">
        <v>1.7000000000000001E-2</v>
      </c>
    </row>
    <row r="16" spans="1:20" ht="23.1" customHeight="1">
      <c r="A16" s="200"/>
      <c r="B16" s="122" t="s">
        <v>93</v>
      </c>
      <c r="C16" s="123">
        <v>598</v>
      </c>
      <c r="D16" s="124">
        <v>433</v>
      </c>
      <c r="E16" s="135">
        <v>0.38800000000000001</v>
      </c>
      <c r="F16" s="127">
        <v>0.38100000000000001</v>
      </c>
      <c r="G16" s="126">
        <v>8.0000000000000002E-3</v>
      </c>
      <c r="H16" s="128">
        <v>7.0000000000000001E-3</v>
      </c>
      <c r="I16" s="123">
        <v>2146</v>
      </c>
      <c r="J16" s="124">
        <v>1462</v>
      </c>
      <c r="K16" s="135">
        <v>0.47499999999999998</v>
      </c>
      <c r="L16" s="127">
        <v>0.46800000000000003</v>
      </c>
      <c r="M16" s="127">
        <v>0.01</v>
      </c>
      <c r="N16" s="128">
        <v>0.01</v>
      </c>
      <c r="O16" s="123">
        <v>926</v>
      </c>
      <c r="P16" s="124">
        <v>684</v>
      </c>
      <c r="Q16" s="135">
        <v>0.36099999999999999</v>
      </c>
      <c r="R16" s="127">
        <v>0.35399999999999998</v>
      </c>
      <c r="S16" s="127">
        <v>1.0999999999999999E-2</v>
      </c>
      <c r="T16" s="128">
        <v>1.0999999999999999E-2</v>
      </c>
    </row>
    <row r="17" spans="1:20" ht="23.1" customHeight="1">
      <c r="A17" s="200"/>
      <c r="B17" s="122" t="s">
        <v>94</v>
      </c>
      <c r="C17" s="123">
        <v>1194</v>
      </c>
      <c r="D17" s="124">
        <v>1076</v>
      </c>
      <c r="E17" s="125">
        <v>0.115</v>
      </c>
      <c r="F17" s="126">
        <v>0.11</v>
      </c>
      <c r="G17" s="126">
        <v>1.6E-2</v>
      </c>
      <c r="H17" s="111">
        <v>1.9E-2</v>
      </c>
      <c r="I17" s="123">
        <v>4411</v>
      </c>
      <c r="J17" s="124">
        <v>3107</v>
      </c>
      <c r="K17" s="125">
        <v>0.42699999999999999</v>
      </c>
      <c r="L17" s="126">
        <v>0.42</v>
      </c>
      <c r="M17" s="126">
        <v>2.1000000000000001E-2</v>
      </c>
      <c r="N17" s="111">
        <v>2.1999999999999999E-2</v>
      </c>
      <c r="O17" s="123">
        <v>1995</v>
      </c>
      <c r="P17" s="124">
        <v>1610</v>
      </c>
      <c r="Q17" s="125">
        <v>0.245</v>
      </c>
      <c r="R17" s="126">
        <v>0.23899999999999999</v>
      </c>
      <c r="S17" s="126">
        <v>2.5000000000000001E-2</v>
      </c>
      <c r="T17" s="111">
        <v>2.5000000000000001E-2</v>
      </c>
    </row>
    <row r="18" spans="1:20" ht="23.1" customHeight="1">
      <c r="A18" s="200"/>
      <c r="B18" s="122" t="s">
        <v>95</v>
      </c>
      <c r="C18" s="123">
        <v>154</v>
      </c>
      <c r="D18" s="124">
        <v>193</v>
      </c>
      <c r="E18" s="125">
        <v>-0.19800000000000001</v>
      </c>
      <c r="F18" s="126">
        <v>-0.20200000000000001</v>
      </c>
      <c r="G18" s="126">
        <v>2E-3</v>
      </c>
      <c r="H18" s="128">
        <v>3.0000000000000001E-3</v>
      </c>
      <c r="I18" s="123">
        <v>587</v>
      </c>
      <c r="J18" s="124">
        <v>740</v>
      </c>
      <c r="K18" s="125">
        <v>-0.20300000000000001</v>
      </c>
      <c r="L18" s="126">
        <v>-0.20699999999999999</v>
      </c>
      <c r="M18" s="126">
        <v>3.0000000000000001E-3</v>
      </c>
      <c r="N18" s="128">
        <v>5.0000000000000001E-3</v>
      </c>
      <c r="O18" s="123">
        <v>260</v>
      </c>
      <c r="P18" s="124">
        <v>386</v>
      </c>
      <c r="Q18" s="125">
        <v>-0.32300000000000001</v>
      </c>
      <c r="R18" s="126">
        <v>-0.32600000000000001</v>
      </c>
      <c r="S18" s="126">
        <v>3.0000000000000001E-3</v>
      </c>
      <c r="T18" s="128">
        <v>6.0000000000000001E-3</v>
      </c>
    </row>
    <row r="19" spans="1:20" ht="23.1" customHeight="1">
      <c r="A19" s="200"/>
      <c r="B19" s="122" t="s">
        <v>96</v>
      </c>
      <c r="C19" s="123">
        <v>1986</v>
      </c>
      <c r="D19" s="124">
        <v>1680</v>
      </c>
      <c r="E19" s="125">
        <v>0.188</v>
      </c>
      <c r="F19" s="126">
        <v>0.182</v>
      </c>
      <c r="G19" s="126">
        <v>2.5999999999999999E-2</v>
      </c>
      <c r="H19" s="111">
        <v>2.9000000000000001E-2</v>
      </c>
      <c r="I19" s="123">
        <v>6921</v>
      </c>
      <c r="J19" s="124">
        <v>3028</v>
      </c>
      <c r="K19" s="125">
        <v>1.2969999999999999</v>
      </c>
      <c r="L19" s="126">
        <v>1.286</v>
      </c>
      <c r="M19" s="126">
        <v>3.2000000000000001E-2</v>
      </c>
      <c r="N19" s="111">
        <v>2.1000000000000001E-2</v>
      </c>
      <c r="O19" s="123">
        <v>2589</v>
      </c>
      <c r="P19" s="124">
        <v>1785</v>
      </c>
      <c r="Q19" s="125">
        <v>0.45800000000000002</v>
      </c>
      <c r="R19" s="126">
        <v>0.45</v>
      </c>
      <c r="S19" s="126">
        <v>3.2000000000000001E-2</v>
      </c>
      <c r="T19" s="111">
        <v>2.8000000000000001E-2</v>
      </c>
    </row>
    <row r="20" spans="1:20" ht="23.1" customHeight="1">
      <c r="A20" s="200"/>
      <c r="B20" s="122" t="s">
        <v>97</v>
      </c>
      <c r="C20" s="123">
        <v>208</v>
      </c>
      <c r="D20" s="124">
        <v>313</v>
      </c>
      <c r="E20" s="125">
        <v>-0.33200000000000002</v>
      </c>
      <c r="F20" s="126">
        <v>-0.33500000000000002</v>
      </c>
      <c r="G20" s="126">
        <v>3.0000000000000001E-3</v>
      </c>
      <c r="H20" s="111">
        <v>5.0000000000000001E-3</v>
      </c>
      <c r="I20" s="123">
        <v>784</v>
      </c>
      <c r="J20" s="124">
        <v>610</v>
      </c>
      <c r="K20" s="135">
        <v>0.29199999999999998</v>
      </c>
      <c r="L20" s="127">
        <v>0.28499999999999998</v>
      </c>
      <c r="M20" s="126">
        <v>4.0000000000000001E-3</v>
      </c>
      <c r="N20" s="128">
        <v>4.0000000000000001E-3</v>
      </c>
      <c r="O20" s="123">
        <v>297</v>
      </c>
      <c r="P20" s="124">
        <v>308</v>
      </c>
      <c r="Q20" s="135">
        <v>-3.1E-2</v>
      </c>
      <c r="R20" s="127">
        <v>-3.5999999999999997E-2</v>
      </c>
      <c r="S20" s="126">
        <v>4.0000000000000001E-3</v>
      </c>
      <c r="T20" s="128">
        <v>5.0000000000000001E-3</v>
      </c>
    </row>
    <row r="21" spans="1:20" ht="23.1" customHeight="1">
      <c r="A21" s="200"/>
      <c r="B21" s="122" t="s">
        <v>98</v>
      </c>
      <c r="C21" s="123">
        <v>86</v>
      </c>
      <c r="D21" s="124">
        <v>74</v>
      </c>
      <c r="E21" s="125">
        <v>0.16800000000000001</v>
      </c>
      <c r="F21" s="126">
        <v>0.16200000000000001</v>
      </c>
      <c r="G21" s="126">
        <v>1E-3</v>
      </c>
      <c r="H21" s="111">
        <v>1E-3</v>
      </c>
      <c r="I21" s="123">
        <v>328</v>
      </c>
      <c r="J21" s="124">
        <v>267</v>
      </c>
      <c r="K21" s="125">
        <v>0.23499999999999999</v>
      </c>
      <c r="L21" s="126">
        <v>0.22800000000000001</v>
      </c>
      <c r="M21" s="126">
        <v>2E-3</v>
      </c>
      <c r="N21" s="111">
        <v>2E-3</v>
      </c>
      <c r="O21" s="123">
        <v>156</v>
      </c>
      <c r="P21" s="124">
        <v>135</v>
      </c>
      <c r="Q21" s="125">
        <v>0.161</v>
      </c>
      <c r="R21" s="126">
        <v>0.156</v>
      </c>
      <c r="S21" s="126">
        <v>2E-3</v>
      </c>
      <c r="T21" s="111">
        <v>2E-3</v>
      </c>
    </row>
    <row r="22" spans="1:20" ht="23.1" customHeight="1">
      <c r="A22" s="200"/>
      <c r="B22" s="122" t="s">
        <v>99</v>
      </c>
      <c r="C22" s="123">
        <v>45</v>
      </c>
      <c r="D22" s="124">
        <v>85</v>
      </c>
      <c r="E22" s="125">
        <v>-0.46800000000000003</v>
      </c>
      <c r="F22" s="126">
        <v>-0.47099999999999997</v>
      </c>
      <c r="G22" s="126">
        <v>1E-3</v>
      </c>
      <c r="H22" s="111">
        <v>1E-3</v>
      </c>
      <c r="I22" s="123">
        <v>225</v>
      </c>
      <c r="J22" s="124">
        <v>359</v>
      </c>
      <c r="K22" s="125">
        <v>-0.37</v>
      </c>
      <c r="L22" s="126">
        <v>-0.373</v>
      </c>
      <c r="M22" s="126">
        <v>1E-3</v>
      </c>
      <c r="N22" s="111">
        <v>3.0000000000000001E-3</v>
      </c>
      <c r="O22" s="123">
        <v>96</v>
      </c>
      <c r="P22" s="124">
        <v>175</v>
      </c>
      <c r="Q22" s="125">
        <v>-0.44900000000000001</v>
      </c>
      <c r="R22" s="126">
        <v>-0.45100000000000001</v>
      </c>
      <c r="S22" s="126">
        <v>1E-3</v>
      </c>
      <c r="T22" s="111">
        <v>3.0000000000000001E-3</v>
      </c>
    </row>
    <row r="23" spans="1:20" ht="23.1" customHeight="1">
      <c r="A23" s="200"/>
      <c r="B23" s="122" t="s">
        <v>100</v>
      </c>
      <c r="C23" s="123">
        <v>106</v>
      </c>
      <c r="D23" s="124">
        <v>54</v>
      </c>
      <c r="E23" s="135">
        <v>0.97299999999999998</v>
      </c>
      <c r="F23" s="127">
        <v>0.96299999999999997</v>
      </c>
      <c r="G23" s="126">
        <v>1E-3</v>
      </c>
      <c r="H23" s="111">
        <v>1E-3</v>
      </c>
      <c r="I23" s="123">
        <v>408</v>
      </c>
      <c r="J23" s="124">
        <v>170</v>
      </c>
      <c r="K23" s="135">
        <v>1.4119999999999999</v>
      </c>
      <c r="L23" s="127">
        <v>1.4</v>
      </c>
      <c r="M23" s="127">
        <v>2E-3</v>
      </c>
      <c r="N23" s="111">
        <v>1E-3</v>
      </c>
      <c r="O23" s="123">
        <v>166</v>
      </c>
      <c r="P23" s="124">
        <v>95</v>
      </c>
      <c r="Q23" s="135">
        <v>0.75600000000000001</v>
      </c>
      <c r="R23" s="127">
        <v>0.747</v>
      </c>
      <c r="S23" s="127">
        <v>2E-3</v>
      </c>
      <c r="T23" s="111">
        <v>1E-3</v>
      </c>
    </row>
    <row r="24" spans="1:20" ht="23.1" customHeight="1" thickBot="1">
      <c r="A24" s="200"/>
      <c r="B24" s="106" t="s">
        <v>88</v>
      </c>
      <c r="C24" s="129">
        <v>876</v>
      </c>
      <c r="D24" s="130">
        <v>923</v>
      </c>
      <c r="E24" s="136">
        <v>-4.5999999999999999E-2</v>
      </c>
      <c r="F24" s="137">
        <v>-5.0999999999999997E-2</v>
      </c>
      <c r="G24" s="137">
        <v>1.2E-2</v>
      </c>
      <c r="H24" s="111">
        <v>1.6E-2</v>
      </c>
      <c r="I24" s="129">
        <v>2984</v>
      </c>
      <c r="J24" s="130">
        <v>3737</v>
      </c>
      <c r="K24" s="136">
        <v>-0.19700000000000001</v>
      </c>
      <c r="L24" s="137">
        <v>-0.20100000000000001</v>
      </c>
      <c r="M24" s="137">
        <v>1.4E-2</v>
      </c>
      <c r="N24" s="111">
        <v>2.5999999999999999E-2</v>
      </c>
      <c r="O24" s="129">
        <v>1303</v>
      </c>
      <c r="P24" s="130">
        <v>2145</v>
      </c>
      <c r="Q24" s="136">
        <v>-0.38900000000000001</v>
      </c>
      <c r="R24" s="137">
        <v>-0.39300000000000002</v>
      </c>
      <c r="S24" s="137">
        <v>1.6E-2</v>
      </c>
      <c r="T24" s="111">
        <v>3.4000000000000002E-2</v>
      </c>
    </row>
    <row r="25" spans="1:20" ht="23.1" customHeight="1" thickTop="1" thickBot="1">
      <c r="A25" s="201"/>
      <c r="B25" s="112" t="s">
        <v>101</v>
      </c>
      <c r="C25" s="113">
        <v>7011</v>
      </c>
      <c r="D25" s="114">
        <v>6472</v>
      </c>
      <c r="E25" s="115">
        <v>8.8999999999999996E-2</v>
      </c>
      <c r="F25" s="116">
        <v>8.3000000000000004E-2</v>
      </c>
      <c r="G25" s="116">
        <v>9.2999999999999999E-2</v>
      </c>
      <c r="H25" s="117">
        <v>0.112</v>
      </c>
      <c r="I25" s="113">
        <v>26136</v>
      </c>
      <c r="J25" s="114">
        <v>18623</v>
      </c>
      <c r="K25" s="115">
        <v>0.41</v>
      </c>
      <c r="L25" s="116">
        <v>0.40300000000000002</v>
      </c>
      <c r="M25" s="116">
        <v>0.122</v>
      </c>
      <c r="N25" s="117">
        <v>0.13200000000000001</v>
      </c>
      <c r="O25" s="113">
        <v>10742</v>
      </c>
      <c r="P25" s="114">
        <v>10023</v>
      </c>
      <c r="Q25" s="115">
        <v>7.6999999999999999E-2</v>
      </c>
      <c r="R25" s="116">
        <v>7.1999999999999995E-2</v>
      </c>
      <c r="S25" s="116">
        <v>0.13200000000000001</v>
      </c>
      <c r="T25" s="117">
        <v>0.158</v>
      </c>
    </row>
    <row r="26" spans="1:20" ht="23.1" customHeight="1" thickTop="1">
      <c r="A26" s="199" t="s">
        <v>102</v>
      </c>
      <c r="B26" s="118" t="s">
        <v>103</v>
      </c>
      <c r="C26" s="119">
        <v>17869</v>
      </c>
      <c r="D26" s="120">
        <v>7037</v>
      </c>
      <c r="E26" s="133">
        <v>1.552</v>
      </c>
      <c r="F26" s="134">
        <v>1.5389999999999999</v>
      </c>
      <c r="G26" s="134">
        <v>0.23599999999999999</v>
      </c>
      <c r="H26" s="121">
        <v>0.121</v>
      </c>
      <c r="I26" s="119">
        <v>42056</v>
      </c>
      <c r="J26" s="120">
        <v>17910</v>
      </c>
      <c r="K26" s="133">
        <v>1.36</v>
      </c>
      <c r="L26" s="134">
        <v>1.3480000000000001</v>
      </c>
      <c r="M26" s="134">
        <v>0.19700000000000001</v>
      </c>
      <c r="N26" s="121">
        <v>0.127</v>
      </c>
      <c r="O26" s="119">
        <v>18801</v>
      </c>
      <c r="P26" s="120">
        <v>8989</v>
      </c>
      <c r="Q26" s="133">
        <v>1.1020000000000001</v>
      </c>
      <c r="R26" s="134">
        <v>1.0920000000000001</v>
      </c>
      <c r="S26" s="134">
        <v>0.23200000000000001</v>
      </c>
      <c r="T26" s="121">
        <v>0.14199999999999999</v>
      </c>
    </row>
    <row r="27" spans="1:20" ht="23.1" customHeight="1">
      <c r="A27" s="200"/>
      <c r="B27" s="122" t="s">
        <v>104</v>
      </c>
      <c r="C27" s="123">
        <v>8247</v>
      </c>
      <c r="D27" s="124">
        <v>8301</v>
      </c>
      <c r="E27" s="135">
        <v>-2E-3</v>
      </c>
      <c r="F27" s="127">
        <v>-7.0000000000000001E-3</v>
      </c>
      <c r="G27" s="127">
        <v>0.109</v>
      </c>
      <c r="H27" s="128">
        <v>0.14299999999999999</v>
      </c>
      <c r="I27" s="123">
        <v>15579</v>
      </c>
      <c r="J27" s="124">
        <v>13692</v>
      </c>
      <c r="K27" s="135">
        <v>0.14399999999999999</v>
      </c>
      <c r="L27" s="127">
        <v>0.13800000000000001</v>
      </c>
      <c r="M27" s="127">
        <v>7.2999999999999995E-2</v>
      </c>
      <c r="N27" s="128">
        <v>9.7000000000000003E-2</v>
      </c>
      <c r="O27" s="123">
        <v>6519</v>
      </c>
      <c r="P27" s="124">
        <v>6477</v>
      </c>
      <c r="Q27" s="135">
        <v>1.2E-2</v>
      </c>
      <c r="R27" s="127">
        <v>6.0000000000000001E-3</v>
      </c>
      <c r="S27" s="127">
        <v>0.08</v>
      </c>
      <c r="T27" s="128">
        <v>0.10199999999999999</v>
      </c>
    </row>
    <row r="28" spans="1:20" ht="23.1" customHeight="1">
      <c r="A28" s="200"/>
      <c r="B28" s="122" t="s">
        <v>105</v>
      </c>
      <c r="C28" s="123">
        <v>1920</v>
      </c>
      <c r="D28" s="124">
        <v>1949</v>
      </c>
      <c r="E28" s="135">
        <v>-0.01</v>
      </c>
      <c r="F28" s="127">
        <v>-1.4999999999999999E-2</v>
      </c>
      <c r="G28" s="127">
        <v>2.5000000000000001E-2</v>
      </c>
      <c r="H28" s="128">
        <v>3.4000000000000002E-2</v>
      </c>
      <c r="I28" s="123">
        <v>4968</v>
      </c>
      <c r="J28" s="124">
        <v>3989</v>
      </c>
      <c r="K28" s="135">
        <v>0.252</v>
      </c>
      <c r="L28" s="127">
        <v>0.245</v>
      </c>
      <c r="M28" s="127">
        <v>2.3E-2</v>
      </c>
      <c r="N28" s="128">
        <v>2.8000000000000001E-2</v>
      </c>
      <c r="O28" s="123">
        <v>1989</v>
      </c>
      <c r="P28" s="124">
        <v>1852</v>
      </c>
      <c r="Q28" s="135">
        <v>7.9000000000000001E-2</v>
      </c>
      <c r="R28" s="127">
        <v>7.3999999999999996E-2</v>
      </c>
      <c r="S28" s="127">
        <v>2.5000000000000001E-2</v>
      </c>
      <c r="T28" s="128">
        <v>2.9000000000000001E-2</v>
      </c>
    </row>
    <row r="29" spans="1:20" ht="23.1" customHeight="1" thickBot="1">
      <c r="A29" s="200"/>
      <c r="B29" s="106" t="s">
        <v>106</v>
      </c>
      <c r="C29" s="129">
        <v>3070</v>
      </c>
      <c r="D29" s="130">
        <v>2676</v>
      </c>
      <c r="E29" s="136">
        <v>0.153</v>
      </c>
      <c r="F29" s="137">
        <v>0.14699999999999999</v>
      </c>
      <c r="G29" s="137">
        <v>4.1000000000000002E-2</v>
      </c>
      <c r="H29" s="111">
        <v>4.5999999999999999E-2</v>
      </c>
      <c r="I29" s="129">
        <v>6364</v>
      </c>
      <c r="J29" s="130">
        <v>6353</v>
      </c>
      <c r="K29" s="136">
        <v>6.9999999999999004E-3</v>
      </c>
      <c r="L29" s="137">
        <v>2E-3</v>
      </c>
      <c r="M29" s="137">
        <v>0.03</v>
      </c>
      <c r="N29" s="111">
        <v>4.4999999999999998E-2</v>
      </c>
      <c r="O29" s="129">
        <v>3018</v>
      </c>
      <c r="P29" s="130">
        <v>2982</v>
      </c>
      <c r="Q29" s="136">
        <v>1.7000000000000001E-2</v>
      </c>
      <c r="R29" s="137">
        <v>1.2E-2</v>
      </c>
      <c r="S29" s="137">
        <v>3.6999999999999998E-2</v>
      </c>
      <c r="T29" s="111">
        <v>4.7E-2</v>
      </c>
    </row>
    <row r="30" spans="1:20" ht="23.1" customHeight="1" thickTop="1" thickBot="1">
      <c r="A30" s="201"/>
      <c r="B30" s="112" t="s">
        <v>107</v>
      </c>
      <c r="C30" s="113">
        <v>31106</v>
      </c>
      <c r="D30" s="114">
        <v>19963</v>
      </c>
      <c r="E30" s="115">
        <v>0.56599999999999995</v>
      </c>
      <c r="F30" s="116">
        <v>0.55800000000000005</v>
      </c>
      <c r="G30" s="116">
        <v>0.41199999999999998</v>
      </c>
      <c r="H30" s="117">
        <v>0.34399999999999997</v>
      </c>
      <c r="I30" s="113">
        <v>68967</v>
      </c>
      <c r="J30" s="114">
        <v>41944</v>
      </c>
      <c r="K30" s="115">
        <v>0.65300000000000002</v>
      </c>
      <c r="L30" s="116">
        <v>0.64400000000000002</v>
      </c>
      <c r="M30" s="116">
        <v>0.32300000000000001</v>
      </c>
      <c r="N30" s="117">
        <v>0.29699999999999999</v>
      </c>
      <c r="O30" s="113">
        <v>30327</v>
      </c>
      <c r="P30" s="114">
        <v>20300</v>
      </c>
      <c r="Q30" s="115">
        <v>0.501</v>
      </c>
      <c r="R30" s="116">
        <v>0.49399999999999999</v>
      </c>
      <c r="S30" s="116">
        <v>0.374</v>
      </c>
      <c r="T30" s="117">
        <v>0.32</v>
      </c>
    </row>
    <row r="31" spans="1:20" ht="23.1" customHeight="1" thickTop="1">
      <c r="A31" s="199" t="s">
        <v>108</v>
      </c>
      <c r="B31" s="118" t="s">
        <v>109</v>
      </c>
      <c r="C31" s="119">
        <v>153</v>
      </c>
      <c r="D31" s="120">
        <v>315</v>
      </c>
      <c r="E31" s="133">
        <v>-0.51200000000000001</v>
      </c>
      <c r="F31" s="134">
        <v>-0.51400000000000001</v>
      </c>
      <c r="G31" s="134">
        <v>2E-3</v>
      </c>
      <c r="H31" s="121">
        <v>5.0000000000000001E-3</v>
      </c>
      <c r="I31" s="119">
        <v>513</v>
      </c>
      <c r="J31" s="120">
        <v>906</v>
      </c>
      <c r="K31" s="133">
        <v>-0.43099999999999999</v>
      </c>
      <c r="L31" s="134">
        <v>-0.434</v>
      </c>
      <c r="M31" s="134">
        <v>2E-3</v>
      </c>
      <c r="N31" s="121">
        <v>6.0000000000000001E-3</v>
      </c>
      <c r="O31" s="119">
        <v>206</v>
      </c>
      <c r="P31" s="120">
        <v>413</v>
      </c>
      <c r="Q31" s="133">
        <v>-0.499</v>
      </c>
      <c r="R31" s="134">
        <v>-0.501</v>
      </c>
      <c r="S31" s="134">
        <v>3.0000000000000001E-3</v>
      </c>
      <c r="T31" s="121">
        <v>7.0000000000000001E-3</v>
      </c>
    </row>
    <row r="32" spans="1:20" ht="23.1" customHeight="1">
      <c r="A32" s="200"/>
      <c r="B32" s="122" t="s">
        <v>110</v>
      </c>
      <c r="C32" s="123">
        <v>219</v>
      </c>
      <c r="D32" s="124">
        <v>59</v>
      </c>
      <c r="E32" s="135">
        <v>2.7309999999999999</v>
      </c>
      <c r="F32" s="127">
        <v>2.7120000000000002</v>
      </c>
      <c r="G32" s="126">
        <v>3.0000000000000001E-3</v>
      </c>
      <c r="H32" s="111">
        <v>1E-3</v>
      </c>
      <c r="I32" s="123">
        <v>484</v>
      </c>
      <c r="J32" s="124">
        <v>110</v>
      </c>
      <c r="K32" s="135">
        <v>3.4220000000000002</v>
      </c>
      <c r="L32" s="127">
        <v>3.4</v>
      </c>
      <c r="M32" s="127">
        <v>2E-3</v>
      </c>
      <c r="N32" s="111">
        <v>1E-3</v>
      </c>
      <c r="O32" s="123">
        <v>231</v>
      </c>
      <c r="P32" s="124">
        <v>59</v>
      </c>
      <c r="Q32" s="135">
        <v>2.9350000000000001</v>
      </c>
      <c r="R32" s="127">
        <v>2.915</v>
      </c>
      <c r="S32" s="127">
        <v>3.0000000000000001E-3</v>
      </c>
      <c r="T32" s="111">
        <v>1E-3</v>
      </c>
    </row>
    <row r="33" spans="1:20" ht="23.1" customHeight="1">
      <c r="A33" s="200"/>
      <c r="B33" s="122" t="s">
        <v>111</v>
      </c>
      <c r="C33" s="123">
        <v>528</v>
      </c>
      <c r="D33" s="124">
        <v>415</v>
      </c>
      <c r="E33" s="135">
        <v>0.27900000000000003</v>
      </c>
      <c r="F33" s="127">
        <v>0.27200000000000002</v>
      </c>
      <c r="G33" s="127">
        <v>7.0000000000000001E-3</v>
      </c>
      <c r="H33" s="111">
        <v>7.0000000000000001E-3</v>
      </c>
      <c r="I33" s="123">
        <v>1084</v>
      </c>
      <c r="J33" s="124">
        <v>949</v>
      </c>
      <c r="K33" s="135">
        <v>0.14799999999999999</v>
      </c>
      <c r="L33" s="127">
        <v>0.14199999999999999</v>
      </c>
      <c r="M33" s="127">
        <v>5.0000000000000001E-3</v>
      </c>
      <c r="N33" s="111">
        <v>7.0000000000000001E-3</v>
      </c>
      <c r="O33" s="123">
        <v>482</v>
      </c>
      <c r="P33" s="124">
        <v>378</v>
      </c>
      <c r="Q33" s="135">
        <v>0.28199999999999997</v>
      </c>
      <c r="R33" s="127">
        <v>0.27500000000000002</v>
      </c>
      <c r="S33" s="127">
        <v>6.0000000000000001E-3</v>
      </c>
      <c r="T33" s="111">
        <v>6.0000000000000001E-3</v>
      </c>
    </row>
    <row r="34" spans="1:20" ht="23.1" customHeight="1">
      <c r="A34" s="200"/>
      <c r="B34" s="122" t="s">
        <v>112</v>
      </c>
      <c r="C34" s="123">
        <v>413</v>
      </c>
      <c r="D34" s="124">
        <v>701</v>
      </c>
      <c r="E34" s="125">
        <v>-0.40799999999999997</v>
      </c>
      <c r="F34" s="126">
        <v>-0.41099999999999998</v>
      </c>
      <c r="G34" s="126">
        <v>5.0000000000000001E-3</v>
      </c>
      <c r="H34" s="111">
        <v>1.2E-2</v>
      </c>
      <c r="I34" s="123">
        <v>1029</v>
      </c>
      <c r="J34" s="124">
        <v>1507</v>
      </c>
      <c r="K34" s="125">
        <v>-0.314</v>
      </c>
      <c r="L34" s="126">
        <v>-0.317</v>
      </c>
      <c r="M34" s="126">
        <v>5.0000000000000001E-3</v>
      </c>
      <c r="N34" s="111">
        <v>1.0999999999999999E-2</v>
      </c>
      <c r="O34" s="123">
        <v>374</v>
      </c>
      <c r="P34" s="124">
        <v>660</v>
      </c>
      <c r="Q34" s="125">
        <v>-0.43</v>
      </c>
      <c r="R34" s="126">
        <v>-0.433</v>
      </c>
      <c r="S34" s="126">
        <v>5.0000000000000001E-3</v>
      </c>
      <c r="T34" s="111">
        <v>0.01</v>
      </c>
    </row>
    <row r="35" spans="1:20" ht="23.1" customHeight="1">
      <c r="A35" s="200"/>
      <c r="B35" s="122" t="s">
        <v>113</v>
      </c>
      <c r="C35" s="123">
        <v>296</v>
      </c>
      <c r="D35" s="124">
        <v>295</v>
      </c>
      <c r="E35" s="135">
        <v>8.0000000000000002E-3</v>
      </c>
      <c r="F35" s="127">
        <v>2.9999999999998999E-3</v>
      </c>
      <c r="G35" s="126">
        <v>4.0000000000000001E-3</v>
      </c>
      <c r="H35" s="111">
        <v>5.0000000000000001E-3</v>
      </c>
      <c r="I35" s="123">
        <v>640</v>
      </c>
      <c r="J35" s="124">
        <v>604</v>
      </c>
      <c r="K35" s="135">
        <v>6.5000000000000002E-2</v>
      </c>
      <c r="L35" s="127">
        <v>0.06</v>
      </c>
      <c r="M35" s="127">
        <v>3.0000000000000001E-3</v>
      </c>
      <c r="N35" s="111">
        <v>4.0000000000000001E-3</v>
      </c>
      <c r="O35" s="123">
        <v>283</v>
      </c>
      <c r="P35" s="124">
        <v>309</v>
      </c>
      <c r="Q35" s="135">
        <v>-0.08</v>
      </c>
      <c r="R35" s="127">
        <v>-8.4000000000000005E-2</v>
      </c>
      <c r="S35" s="127">
        <v>3.0000000000000001E-3</v>
      </c>
      <c r="T35" s="111">
        <v>5.0000000000000001E-3</v>
      </c>
    </row>
    <row r="36" spans="1:20" ht="23.1" customHeight="1">
      <c r="A36" s="200"/>
      <c r="B36" s="122" t="s">
        <v>114</v>
      </c>
      <c r="C36" s="123">
        <v>1679</v>
      </c>
      <c r="D36" s="124">
        <v>2507</v>
      </c>
      <c r="E36" s="135">
        <v>-0.32700000000000001</v>
      </c>
      <c r="F36" s="127">
        <v>-0.33</v>
      </c>
      <c r="G36" s="127">
        <v>2.1999999999999999E-2</v>
      </c>
      <c r="H36" s="111">
        <v>4.2999999999999997E-2</v>
      </c>
      <c r="I36" s="123">
        <v>5190</v>
      </c>
      <c r="J36" s="124">
        <v>5920</v>
      </c>
      <c r="K36" s="135">
        <v>-0.11899999999999999</v>
      </c>
      <c r="L36" s="127">
        <v>-0.123</v>
      </c>
      <c r="M36" s="127">
        <v>2.4E-2</v>
      </c>
      <c r="N36" s="111">
        <v>4.2000000000000003E-2</v>
      </c>
      <c r="O36" s="123">
        <v>1792</v>
      </c>
      <c r="P36" s="124">
        <v>2454</v>
      </c>
      <c r="Q36" s="135">
        <v>-0.26600000000000001</v>
      </c>
      <c r="R36" s="127">
        <v>-0.27</v>
      </c>
      <c r="S36" s="127">
        <v>2.1999999999999999E-2</v>
      </c>
      <c r="T36" s="111">
        <v>3.9E-2</v>
      </c>
    </row>
    <row r="37" spans="1:20" ht="23.1" customHeight="1">
      <c r="A37" s="200"/>
      <c r="B37" s="106" t="s">
        <v>115</v>
      </c>
      <c r="C37" s="123">
        <v>955</v>
      </c>
      <c r="D37" s="124">
        <v>675</v>
      </c>
      <c r="E37" s="135">
        <v>0.42199999999999999</v>
      </c>
      <c r="F37" s="127">
        <v>0.41499999999999998</v>
      </c>
      <c r="G37" s="126">
        <v>1.2999999999999999E-2</v>
      </c>
      <c r="H37" s="111">
        <v>1.2E-2</v>
      </c>
      <c r="I37" s="123">
        <v>3405</v>
      </c>
      <c r="J37" s="124">
        <v>1943</v>
      </c>
      <c r="K37" s="135">
        <v>0.76100000000000001</v>
      </c>
      <c r="L37" s="127">
        <v>0.752</v>
      </c>
      <c r="M37" s="126">
        <v>1.6E-2</v>
      </c>
      <c r="N37" s="111">
        <v>1.4E-2</v>
      </c>
      <c r="O37" s="123">
        <v>1309</v>
      </c>
      <c r="P37" s="124">
        <v>820</v>
      </c>
      <c r="Q37" s="135">
        <v>0.60399999999999998</v>
      </c>
      <c r="R37" s="127">
        <v>0.59599999999999997</v>
      </c>
      <c r="S37" s="126">
        <v>1.6E-2</v>
      </c>
      <c r="T37" s="111">
        <v>1.2999999999999999E-2</v>
      </c>
    </row>
    <row r="38" spans="1:20" ht="23.1" customHeight="1" thickBot="1">
      <c r="A38" s="200"/>
      <c r="B38" s="106" t="s">
        <v>88</v>
      </c>
      <c r="C38" s="129">
        <v>381</v>
      </c>
      <c r="D38" s="130">
        <v>324</v>
      </c>
      <c r="E38" s="136">
        <v>0.182</v>
      </c>
      <c r="F38" s="137">
        <v>0.17599999999999999</v>
      </c>
      <c r="G38" s="137">
        <v>5.0000000000000001E-3</v>
      </c>
      <c r="H38" s="111">
        <v>6.0000000000000001E-3</v>
      </c>
      <c r="I38" s="129">
        <v>1047</v>
      </c>
      <c r="J38" s="130">
        <v>878</v>
      </c>
      <c r="K38" s="136">
        <v>0.19800000000000001</v>
      </c>
      <c r="L38" s="137">
        <v>0.192</v>
      </c>
      <c r="M38" s="137">
        <v>5.0000000000000001E-3</v>
      </c>
      <c r="N38" s="111">
        <v>6.0000000000000001E-3</v>
      </c>
      <c r="O38" s="129">
        <v>432</v>
      </c>
      <c r="P38" s="130">
        <v>207</v>
      </c>
      <c r="Q38" s="136">
        <v>1.097</v>
      </c>
      <c r="R38" s="137">
        <v>1.087</v>
      </c>
      <c r="S38" s="137">
        <v>5.0000000000000001E-3</v>
      </c>
      <c r="T38" s="111">
        <v>3.0000000000000001E-3</v>
      </c>
    </row>
    <row r="39" spans="1:20" ht="23.1" customHeight="1" thickTop="1" thickBot="1">
      <c r="A39" s="201"/>
      <c r="B39" s="112" t="s">
        <v>116</v>
      </c>
      <c r="C39" s="113">
        <v>4624</v>
      </c>
      <c r="D39" s="114">
        <v>5291</v>
      </c>
      <c r="E39" s="116">
        <v>-0.122</v>
      </c>
      <c r="F39" s="116">
        <v>-0.126</v>
      </c>
      <c r="G39" s="116">
        <v>6.0999999999999999E-2</v>
      </c>
      <c r="H39" s="117">
        <v>9.0999999999999998E-2</v>
      </c>
      <c r="I39" s="113">
        <v>13392</v>
      </c>
      <c r="J39" s="114">
        <v>12817</v>
      </c>
      <c r="K39" s="116">
        <v>0.05</v>
      </c>
      <c r="L39" s="116">
        <v>4.4999999999999998E-2</v>
      </c>
      <c r="M39" s="116">
        <v>6.3E-2</v>
      </c>
      <c r="N39" s="117">
        <v>9.0999999999999998E-2</v>
      </c>
      <c r="O39" s="113">
        <v>5109</v>
      </c>
      <c r="P39" s="114">
        <v>5300</v>
      </c>
      <c r="Q39" s="116">
        <v>-3.1E-2</v>
      </c>
      <c r="R39" s="116">
        <v>-3.5999999999999997E-2</v>
      </c>
      <c r="S39" s="116">
        <v>6.3E-2</v>
      </c>
      <c r="T39" s="117">
        <v>8.4000000000000005E-2</v>
      </c>
    </row>
    <row r="40" spans="1:20" ht="23.1" customHeight="1" thickTop="1">
      <c r="A40" s="199" t="s">
        <v>117</v>
      </c>
      <c r="B40" s="118" t="s">
        <v>118</v>
      </c>
      <c r="C40" s="119">
        <v>598</v>
      </c>
      <c r="D40" s="120">
        <v>403</v>
      </c>
      <c r="E40" s="138">
        <v>0.49099999999999999</v>
      </c>
      <c r="F40" s="139">
        <v>0.48399999999999999</v>
      </c>
      <c r="G40" s="139">
        <v>8.0000000000000002E-3</v>
      </c>
      <c r="H40" s="121">
        <v>7.0000000000000001E-3</v>
      </c>
      <c r="I40" s="119">
        <v>1435</v>
      </c>
      <c r="J40" s="120">
        <v>987</v>
      </c>
      <c r="K40" s="138">
        <v>0.46100000000000002</v>
      </c>
      <c r="L40" s="139">
        <v>0.45400000000000001</v>
      </c>
      <c r="M40" s="139">
        <v>7.0000000000000001E-3</v>
      </c>
      <c r="N40" s="121">
        <v>7.0000000000000001E-3</v>
      </c>
      <c r="O40" s="119">
        <v>660</v>
      </c>
      <c r="P40" s="120">
        <v>485</v>
      </c>
      <c r="Q40" s="138">
        <v>0.36799999999999999</v>
      </c>
      <c r="R40" s="139">
        <v>0.36099999999999999</v>
      </c>
      <c r="S40" s="139">
        <v>8.0000000000000002E-3</v>
      </c>
      <c r="T40" s="121">
        <v>8.0000000000000002E-3</v>
      </c>
    </row>
    <row r="41" spans="1:20" ht="23.1" customHeight="1">
      <c r="A41" s="200"/>
      <c r="B41" s="122" t="s">
        <v>119</v>
      </c>
      <c r="C41" s="123">
        <v>33</v>
      </c>
      <c r="D41" s="124">
        <v>39</v>
      </c>
      <c r="E41" s="125">
        <v>-0.15</v>
      </c>
      <c r="F41" s="126">
        <v>-0.154</v>
      </c>
      <c r="G41" s="126">
        <v>0</v>
      </c>
      <c r="H41" s="111">
        <v>1E-3</v>
      </c>
      <c r="I41" s="123">
        <v>101</v>
      </c>
      <c r="J41" s="174">
        <v>143</v>
      </c>
      <c r="K41" s="125">
        <v>-0.28999999999999998</v>
      </c>
      <c r="L41" s="126">
        <v>-0.29399999999999998</v>
      </c>
      <c r="M41" s="126">
        <v>0</v>
      </c>
      <c r="N41" s="111">
        <v>1E-3</v>
      </c>
      <c r="O41" s="123">
        <v>45</v>
      </c>
      <c r="P41" s="124">
        <v>24</v>
      </c>
      <c r="Q41" s="125">
        <v>0.88400000000000001</v>
      </c>
      <c r="R41" s="126">
        <v>0.875</v>
      </c>
      <c r="S41" s="126">
        <v>1E-3</v>
      </c>
      <c r="T41" s="111">
        <v>0</v>
      </c>
    </row>
    <row r="42" spans="1:20" ht="23.1" customHeight="1">
      <c r="A42" s="200"/>
      <c r="B42" s="140" t="s">
        <v>120</v>
      </c>
      <c r="C42" s="123">
        <v>141</v>
      </c>
      <c r="D42" s="124">
        <v>209</v>
      </c>
      <c r="E42" s="125">
        <v>-0.32200000000000001</v>
      </c>
      <c r="F42" s="126">
        <v>-0.32500000000000001</v>
      </c>
      <c r="G42" s="126">
        <v>2E-3</v>
      </c>
      <c r="H42" s="111">
        <v>4.0000000000000001E-3</v>
      </c>
      <c r="I42" s="123">
        <v>401</v>
      </c>
      <c r="J42" s="124">
        <v>581</v>
      </c>
      <c r="K42" s="125">
        <v>-0.30599999999999999</v>
      </c>
      <c r="L42" s="126">
        <v>-0.31</v>
      </c>
      <c r="M42" s="126">
        <v>2E-3</v>
      </c>
      <c r="N42" s="111">
        <v>4.0000000000000001E-3</v>
      </c>
      <c r="O42" s="123">
        <v>145</v>
      </c>
      <c r="P42" s="124">
        <v>172</v>
      </c>
      <c r="Q42" s="125">
        <v>-0.153</v>
      </c>
      <c r="R42" s="126">
        <v>-0.157</v>
      </c>
      <c r="S42" s="126">
        <v>2E-3</v>
      </c>
      <c r="T42" s="111">
        <v>3.0000000000000001E-3</v>
      </c>
    </row>
    <row r="43" spans="1:20" ht="23.1" customHeight="1">
      <c r="A43" s="200"/>
      <c r="B43" s="122" t="s">
        <v>121</v>
      </c>
      <c r="C43" s="123">
        <v>298</v>
      </c>
      <c r="D43" s="124">
        <v>72</v>
      </c>
      <c r="E43" s="125">
        <v>3.16</v>
      </c>
      <c r="F43" s="126">
        <v>3.1389999999999998</v>
      </c>
      <c r="G43" s="126">
        <v>4.0000000000000001E-3</v>
      </c>
      <c r="H43" s="111">
        <v>1E-3</v>
      </c>
      <c r="I43" s="123">
        <v>938</v>
      </c>
      <c r="J43" s="124">
        <v>216</v>
      </c>
      <c r="K43" s="125">
        <v>3.3639999999999999</v>
      </c>
      <c r="L43" s="126">
        <v>3.343</v>
      </c>
      <c r="M43" s="126">
        <v>4.0000000000000001E-3</v>
      </c>
      <c r="N43" s="111">
        <v>2E-3</v>
      </c>
      <c r="O43" s="123">
        <v>234</v>
      </c>
      <c r="P43" s="124">
        <v>84</v>
      </c>
      <c r="Q43" s="125">
        <v>1.8</v>
      </c>
      <c r="R43" s="126">
        <v>1.786</v>
      </c>
      <c r="S43" s="126">
        <v>3.0000000000000001E-3</v>
      </c>
      <c r="T43" s="111">
        <v>1E-3</v>
      </c>
    </row>
    <row r="44" spans="1:20" ht="23.1" customHeight="1">
      <c r="A44" s="200"/>
      <c r="B44" s="122" t="s">
        <v>122</v>
      </c>
      <c r="C44" s="123">
        <v>324</v>
      </c>
      <c r="D44" s="124">
        <v>134</v>
      </c>
      <c r="E44" s="125">
        <v>1.43</v>
      </c>
      <c r="F44" s="126">
        <v>1.4179999999999999</v>
      </c>
      <c r="G44" s="126">
        <v>4.0000000000000001E-3</v>
      </c>
      <c r="H44" s="111">
        <v>2E-3</v>
      </c>
      <c r="I44" s="123">
        <v>883</v>
      </c>
      <c r="J44" s="124">
        <v>281</v>
      </c>
      <c r="K44" s="125">
        <v>2.1579999999999999</v>
      </c>
      <c r="L44" s="126">
        <v>2.1419999999999999</v>
      </c>
      <c r="M44" s="126">
        <v>4.0000000000000001E-3</v>
      </c>
      <c r="N44" s="111">
        <v>2E-3</v>
      </c>
      <c r="O44" s="123">
        <v>440</v>
      </c>
      <c r="P44" s="124">
        <v>139</v>
      </c>
      <c r="Q44" s="125">
        <v>2.181</v>
      </c>
      <c r="R44" s="126">
        <v>2.165</v>
      </c>
      <c r="S44" s="126">
        <v>5.0000000000000001E-3</v>
      </c>
      <c r="T44" s="111">
        <v>2E-3</v>
      </c>
    </row>
    <row r="45" spans="1:20" ht="23.1" customHeight="1" thickBot="1">
      <c r="A45" s="200"/>
      <c r="B45" s="141" t="s">
        <v>88</v>
      </c>
      <c r="C45" s="129">
        <v>156</v>
      </c>
      <c r="D45" s="130">
        <v>128</v>
      </c>
      <c r="E45" s="175">
        <v>0.22500000000000001</v>
      </c>
      <c r="F45" s="176">
        <v>0.219</v>
      </c>
      <c r="G45" s="176">
        <v>2E-3</v>
      </c>
      <c r="H45" s="111">
        <v>2E-3</v>
      </c>
      <c r="I45" s="129">
        <v>575</v>
      </c>
      <c r="J45" s="130">
        <v>517</v>
      </c>
      <c r="K45" s="142">
        <v>0.11799999999999999</v>
      </c>
      <c r="L45" s="137">
        <v>0.112</v>
      </c>
      <c r="M45" s="137">
        <v>3.0000000000000001E-3</v>
      </c>
      <c r="N45" s="111">
        <v>4.0000000000000001E-3</v>
      </c>
      <c r="O45" s="129">
        <v>351</v>
      </c>
      <c r="P45" s="130">
        <v>364</v>
      </c>
      <c r="Q45" s="142">
        <v>-3.1E-2</v>
      </c>
      <c r="R45" s="137">
        <v>-3.5999999999999997E-2</v>
      </c>
      <c r="S45" s="137">
        <v>4.0000000000000001E-3</v>
      </c>
      <c r="T45" s="111">
        <v>6.0000000000000001E-3</v>
      </c>
    </row>
    <row r="46" spans="1:20" ht="23.1" customHeight="1" thickTop="1" thickBot="1">
      <c r="A46" s="201"/>
      <c r="B46" s="112" t="s">
        <v>123</v>
      </c>
      <c r="C46" s="113">
        <v>1550</v>
      </c>
      <c r="D46" s="114">
        <v>985</v>
      </c>
      <c r="E46" s="145">
        <v>0.58199999999999996</v>
      </c>
      <c r="F46" s="145">
        <v>0.57399999999999995</v>
      </c>
      <c r="G46" s="116">
        <v>2.1000000000000001E-2</v>
      </c>
      <c r="H46" s="117">
        <v>1.7000000000000001E-2</v>
      </c>
      <c r="I46" s="113">
        <v>4333</v>
      </c>
      <c r="J46" s="114">
        <v>2725</v>
      </c>
      <c r="K46" s="116">
        <v>0.59799999999999998</v>
      </c>
      <c r="L46" s="116">
        <v>0.59</v>
      </c>
      <c r="M46" s="116">
        <v>0.02</v>
      </c>
      <c r="N46" s="117">
        <v>1.9E-2</v>
      </c>
      <c r="O46" s="113">
        <v>1875</v>
      </c>
      <c r="P46" s="114">
        <v>1268</v>
      </c>
      <c r="Q46" s="116">
        <v>0.48599999999999999</v>
      </c>
      <c r="R46" s="116">
        <v>0.47899999999999998</v>
      </c>
      <c r="S46" s="116">
        <v>2.3E-2</v>
      </c>
      <c r="T46" s="117">
        <v>0.02</v>
      </c>
    </row>
    <row r="47" spans="1:20" ht="23.1" customHeight="1" thickTop="1">
      <c r="A47" s="199" t="s">
        <v>124</v>
      </c>
      <c r="B47" s="118" t="s">
        <v>125</v>
      </c>
      <c r="C47" s="119">
        <v>1735</v>
      </c>
      <c r="D47" s="120">
        <v>1362</v>
      </c>
      <c r="E47" s="188">
        <v>0.28000000000000003</v>
      </c>
      <c r="F47" s="188">
        <v>0.27400000000000002</v>
      </c>
      <c r="G47" s="134">
        <v>2.3E-2</v>
      </c>
      <c r="H47" s="143">
        <v>2.3E-2</v>
      </c>
      <c r="I47" s="119">
        <v>6836</v>
      </c>
      <c r="J47" s="120">
        <v>4437</v>
      </c>
      <c r="K47" s="134">
        <v>0.54800000000000004</v>
      </c>
      <c r="L47" s="134">
        <v>0.54100000000000004</v>
      </c>
      <c r="M47" s="134">
        <v>3.2000000000000001E-2</v>
      </c>
      <c r="N47" s="143">
        <v>3.1E-2</v>
      </c>
      <c r="O47" s="119">
        <v>2641</v>
      </c>
      <c r="P47" s="120">
        <v>1985</v>
      </c>
      <c r="Q47" s="134">
        <v>0.33700000000000002</v>
      </c>
      <c r="R47" s="134">
        <v>0.33</v>
      </c>
      <c r="S47" s="134">
        <v>3.3000000000000002E-2</v>
      </c>
      <c r="T47" s="143">
        <v>3.1E-2</v>
      </c>
    </row>
    <row r="48" spans="1:20" ht="23.1" customHeight="1">
      <c r="A48" s="200"/>
      <c r="B48" s="141" t="s">
        <v>126</v>
      </c>
      <c r="C48" s="123">
        <v>195</v>
      </c>
      <c r="D48" s="124">
        <v>144</v>
      </c>
      <c r="E48" s="125">
        <v>0.36099999999999999</v>
      </c>
      <c r="F48" s="126">
        <v>0.35399999999999998</v>
      </c>
      <c r="G48" s="126">
        <v>3.0000000000000001E-3</v>
      </c>
      <c r="H48" s="111">
        <v>2E-3</v>
      </c>
      <c r="I48" s="123">
        <v>879</v>
      </c>
      <c r="J48" s="124">
        <v>527</v>
      </c>
      <c r="K48" s="125">
        <v>0.67600000000000005</v>
      </c>
      <c r="L48" s="126">
        <v>0.66800000000000004</v>
      </c>
      <c r="M48" s="126">
        <v>4.0000000000000001E-3</v>
      </c>
      <c r="N48" s="111">
        <v>4.0000000000000001E-3</v>
      </c>
      <c r="O48" s="123">
        <v>344</v>
      </c>
      <c r="P48" s="124">
        <v>228</v>
      </c>
      <c r="Q48" s="125">
        <v>0.51600000000000001</v>
      </c>
      <c r="R48" s="126">
        <v>0.50900000000000001</v>
      </c>
      <c r="S48" s="126">
        <v>4.0000000000000001E-3</v>
      </c>
      <c r="T48" s="111">
        <v>4.0000000000000001E-3</v>
      </c>
    </row>
    <row r="49" spans="1:20" ht="23.1" customHeight="1" thickBot="1">
      <c r="A49" s="200"/>
      <c r="B49" s="106" t="s">
        <v>88</v>
      </c>
      <c r="C49" s="129">
        <v>3</v>
      </c>
      <c r="D49" s="130">
        <v>7</v>
      </c>
      <c r="E49" s="175">
        <v>-0.56899999999999995</v>
      </c>
      <c r="F49" s="176">
        <v>-0.57099999999999995</v>
      </c>
      <c r="G49" s="176">
        <v>0</v>
      </c>
      <c r="H49" s="111">
        <v>0</v>
      </c>
      <c r="I49" s="129">
        <v>6</v>
      </c>
      <c r="J49" s="130">
        <v>12</v>
      </c>
      <c r="K49" s="175">
        <v>-0.497</v>
      </c>
      <c r="L49" s="176">
        <v>-0.5</v>
      </c>
      <c r="M49" s="176">
        <v>0</v>
      </c>
      <c r="N49" s="111">
        <v>0</v>
      </c>
      <c r="O49" s="129">
        <v>4</v>
      </c>
      <c r="P49" s="130">
        <v>8</v>
      </c>
      <c r="Q49" s="175">
        <v>-0.497</v>
      </c>
      <c r="R49" s="176">
        <v>-0.5</v>
      </c>
      <c r="S49" s="176">
        <v>0</v>
      </c>
      <c r="T49" s="111">
        <v>0</v>
      </c>
    </row>
    <row r="50" spans="1:20" ht="23.1" customHeight="1" thickTop="1" thickBot="1">
      <c r="A50" s="201"/>
      <c r="B50" s="112" t="s">
        <v>127</v>
      </c>
      <c r="C50" s="113">
        <v>1933</v>
      </c>
      <c r="D50" s="114">
        <v>1513</v>
      </c>
      <c r="E50" s="116">
        <v>0.28399999999999997</v>
      </c>
      <c r="F50" s="116">
        <v>0.27800000000000002</v>
      </c>
      <c r="G50" s="116">
        <v>2.5999999999999999E-2</v>
      </c>
      <c r="H50" s="117">
        <v>2.5999999999999999E-2</v>
      </c>
      <c r="I50" s="113">
        <v>7721</v>
      </c>
      <c r="J50" s="114">
        <v>4976</v>
      </c>
      <c r="K50" s="116">
        <v>0.55900000000000005</v>
      </c>
      <c r="L50" s="116">
        <v>0.55200000000000005</v>
      </c>
      <c r="M50" s="116">
        <v>3.5999999999999997E-2</v>
      </c>
      <c r="N50" s="117">
        <v>3.5000000000000003E-2</v>
      </c>
      <c r="O50" s="113">
        <v>2989</v>
      </c>
      <c r="P50" s="114">
        <v>2221</v>
      </c>
      <c r="Q50" s="116">
        <v>0.35299999999999998</v>
      </c>
      <c r="R50" s="116">
        <v>0.34599999999999997</v>
      </c>
      <c r="S50" s="116">
        <v>3.6999999999999998E-2</v>
      </c>
      <c r="T50" s="117">
        <v>3.5000000000000003E-2</v>
      </c>
    </row>
    <row r="51" spans="1:20" ht="23.1" customHeight="1" thickTop="1" thickBot="1">
      <c r="A51" s="264" t="s">
        <v>128</v>
      </c>
      <c r="B51" s="265"/>
      <c r="C51" s="146">
        <v>81</v>
      </c>
      <c r="D51" s="147">
        <v>82</v>
      </c>
      <c r="E51" s="148">
        <v>-7.0000000000000001E-3</v>
      </c>
      <c r="F51" s="149">
        <v>-1.2E-2</v>
      </c>
      <c r="G51" s="189">
        <v>1E-3</v>
      </c>
      <c r="H51" s="150">
        <v>1E-3</v>
      </c>
      <c r="I51" s="146">
        <v>322</v>
      </c>
      <c r="J51" s="147">
        <v>236</v>
      </c>
      <c r="K51" s="148">
        <v>0.371</v>
      </c>
      <c r="L51" s="149">
        <v>0.36399999999999999</v>
      </c>
      <c r="M51" s="149">
        <v>2E-3</v>
      </c>
      <c r="N51" s="150">
        <v>2E-3</v>
      </c>
      <c r="O51" s="146">
        <v>170</v>
      </c>
      <c r="P51" s="147">
        <v>139</v>
      </c>
      <c r="Q51" s="148">
        <v>0.22900000000000001</v>
      </c>
      <c r="R51" s="149">
        <v>0.223</v>
      </c>
      <c r="S51" s="149">
        <v>2E-3</v>
      </c>
      <c r="T51" s="150">
        <v>2E-3</v>
      </c>
    </row>
    <row r="52" spans="1:20" ht="23.1" customHeight="1" thickTop="1" thickBot="1">
      <c r="A52" s="264" t="s">
        <v>129</v>
      </c>
      <c r="B52" s="265"/>
      <c r="C52" s="146">
        <v>802</v>
      </c>
      <c r="D52" s="147">
        <v>736</v>
      </c>
      <c r="E52" s="148">
        <v>9.5000000000000001E-2</v>
      </c>
      <c r="F52" s="151">
        <v>0.09</v>
      </c>
      <c r="G52" s="151">
        <v>1.0999999999999999E-2</v>
      </c>
      <c r="H52" s="121">
        <v>1.2999999999999999E-2</v>
      </c>
      <c r="I52" s="146">
        <v>1955</v>
      </c>
      <c r="J52" s="147">
        <v>1857</v>
      </c>
      <c r="K52" s="148">
        <v>5.8000000000000003E-2</v>
      </c>
      <c r="L52" s="151">
        <v>5.2999999999999999E-2</v>
      </c>
      <c r="M52" s="151">
        <v>8.9999999999999993E-3</v>
      </c>
      <c r="N52" s="121">
        <v>1.2999999999999999E-2</v>
      </c>
      <c r="O52" s="146">
        <v>963</v>
      </c>
      <c r="P52" s="147">
        <v>976</v>
      </c>
      <c r="Q52" s="148">
        <v>-8.0000000000000002E-3</v>
      </c>
      <c r="R52" s="151">
        <v>-1.2999999999999999E-2</v>
      </c>
      <c r="S52" s="151">
        <v>1.2E-2</v>
      </c>
      <c r="T52" s="121">
        <v>1.4999999999999999E-2</v>
      </c>
    </row>
    <row r="53" spans="1:20" ht="23.1" customHeight="1" thickTop="1" thickBot="1">
      <c r="A53" s="264" t="s">
        <v>130</v>
      </c>
      <c r="B53" s="265"/>
      <c r="C53" s="113">
        <v>75558</v>
      </c>
      <c r="D53" s="114">
        <v>57959</v>
      </c>
      <c r="E53" s="115">
        <v>0.31</v>
      </c>
      <c r="F53" s="116">
        <v>0.30399999999999999</v>
      </c>
      <c r="G53" s="152"/>
      <c r="H53" s="152"/>
      <c r="I53" s="113">
        <v>213410</v>
      </c>
      <c r="J53" s="114">
        <v>141233</v>
      </c>
      <c r="K53" s="115">
        <v>0.51900000000000002</v>
      </c>
      <c r="L53" s="116">
        <v>0.51100000000000001</v>
      </c>
      <c r="M53" s="152"/>
      <c r="N53" s="152"/>
      <c r="O53" s="113">
        <v>81142</v>
      </c>
      <c r="P53" s="114">
        <v>63373</v>
      </c>
      <c r="Q53" s="115">
        <v>0.28699999999999998</v>
      </c>
      <c r="R53" s="116">
        <v>0.28000000000000003</v>
      </c>
      <c r="S53" s="152"/>
      <c r="T53" s="185"/>
    </row>
    <row r="54" spans="1:20" ht="23.1" customHeight="1" thickTop="1" thickBot="1">
      <c r="A54" s="266" t="s">
        <v>131</v>
      </c>
      <c r="B54" s="267"/>
      <c r="C54" s="153">
        <v>70525</v>
      </c>
      <c r="D54" s="154">
        <v>75701</v>
      </c>
      <c r="E54" s="155">
        <v>-6.4000000000000001E-2</v>
      </c>
      <c r="F54" s="156">
        <v>-6.8000000000000005E-2</v>
      </c>
      <c r="G54" s="157"/>
      <c r="H54" s="158"/>
      <c r="I54" s="153">
        <v>115510</v>
      </c>
      <c r="J54" s="154">
        <v>122384</v>
      </c>
      <c r="K54" s="155">
        <v>-5.0999999999999997E-2</v>
      </c>
      <c r="L54" s="156">
        <v>-5.6000000000000001E-2</v>
      </c>
      <c r="M54" s="157"/>
      <c r="N54" s="158"/>
      <c r="O54" s="153">
        <v>64659</v>
      </c>
      <c r="P54" s="154">
        <v>68331</v>
      </c>
      <c r="Q54" s="155">
        <v>-4.9000000000000002E-2</v>
      </c>
      <c r="R54" s="156">
        <v>-5.3999999999999999E-2</v>
      </c>
      <c r="S54" s="157"/>
      <c r="T54" s="186"/>
    </row>
    <row r="55" spans="1:20" s="5" customFormat="1" ht="23.1" customHeight="1" thickBot="1">
      <c r="A55" s="268" t="s">
        <v>132</v>
      </c>
      <c r="B55" s="269"/>
      <c r="C55" s="159">
        <v>146083</v>
      </c>
      <c r="D55" s="160">
        <v>133660</v>
      </c>
      <c r="E55" s="161">
        <v>9.8000000000000004E-2</v>
      </c>
      <c r="F55" s="162">
        <v>9.2999999999999999E-2</v>
      </c>
      <c r="G55" s="163"/>
      <c r="H55" s="164"/>
      <c r="I55" s="159">
        <v>328920</v>
      </c>
      <c r="J55" s="160">
        <v>263617</v>
      </c>
      <c r="K55" s="161">
        <v>0.254</v>
      </c>
      <c r="L55" s="162">
        <v>0.248</v>
      </c>
      <c r="M55" s="162"/>
      <c r="N55" s="177"/>
      <c r="O55" s="159">
        <v>145801</v>
      </c>
      <c r="P55" s="160">
        <v>131704</v>
      </c>
      <c r="Q55" s="161">
        <v>0.113</v>
      </c>
      <c r="R55" s="162">
        <v>0.107</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192540</v>
      </c>
      <c r="D58" s="259"/>
      <c r="E58" s="260"/>
      <c r="F58" s="261">
        <v>192570</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145801</v>
      </c>
      <c r="D59" s="238"/>
      <c r="E59" s="239"/>
      <c r="F59" s="240">
        <v>131704</v>
      </c>
      <c r="G59" s="238"/>
      <c r="H59" s="238"/>
      <c r="I59" s="231">
        <v>0.107</v>
      </c>
      <c r="J59" s="232"/>
      <c r="K59" s="208"/>
      <c r="L59" s="209"/>
      <c r="M59" s="209"/>
      <c r="N59" s="209"/>
      <c r="O59" s="209"/>
      <c r="P59" s="209"/>
      <c r="Q59" s="209"/>
      <c r="R59" s="209"/>
      <c r="S59" s="209"/>
      <c r="T59" s="209"/>
    </row>
    <row r="60" spans="1:20" s="5" customFormat="1" ht="27" customHeight="1">
      <c r="A60" s="235" t="s">
        <v>61</v>
      </c>
      <c r="B60" s="236"/>
      <c r="C60" s="241">
        <v>0.75700000000000001</v>
      </c>
      <c r="D60" s="242"/>
      <c r="E60" s="243"/>
      <c r="F60" s="244">
        <v>0.68400000000000005</v>
      </c>
      <c r="G60" s="242"/>
      <c r="H60" s="242"/>
      <c r="I60" s="245" t="s">
        <v>177</v>
      </c>
      <c r="J60" s="246"/>
      <c r="K60" s="180" t="s">
        <v>178</v>
      </c>
      <c r="L60" s="181"/>
      <c r="M60" s="181"/>
      <c r="N60" s="180"/>
      <c r="O60" s="182"/>
      <c r="P60" s="182"/>
      <c r="Q60" s="181"/>
      <c r="R60" s="181"/>
      <c r="S60" s="181"/>
      <c r="T60" s="187"/>
    </row>
    <row r="61" spans="1:20" s="5" customFormat="1" ht="33" customHeight="1">
      <c r="A61" s="225" t="s">
        <v>74</v>
      </c>
      <c r="B61" s="226"/>
      <c r="C61" s="227">
        <f>I53/I55</f>
        <v>0.6488203818557704</v>
      </c>
      <c r="D61" s="227"/>
      <c r="E61" s="228"/>
      <c r="F61" s="229">
        <f>J53/J55</f>
        <v>0.53575072927770218</v>
      </c>
      <c r="G61" s="230"/>
      <c r="H61" s="228"/>
      <c r="I61" s="231" t="s">
        <v>180</v>
      </c>
      <c r="J61" s="232"/>
      <c r="K61" s="180" t="s">
        <v>179</v>
      </c>
      <c r="L61" s="3"/>
      <c r="M61" s="183"/>
      <c r="O61" s="180"/>
      <c r="P61" s="182"/>
      <c r="Q61" s="181"/>
      <c r="R61" s="181"/>
      <c r="S61" s="181"/>
      <c r="T61" s="181"/>
    </row>
    <row r="62" spans="1:20" s="5" customFormat="1" ht="33" customHeight="1" thickBot="1">
      <c r="A62" s="233" t="s">
        <v>75</v>
      </c>
      <c r="B62" s="234"/>
      <c r="C62" s="227">
        <f>O53/O55</f>
        <v>0.55652567540689024</v>
      </c>
      <c r="D62" s="227"/>
      <c r="E62" s="228"/>
      <c r="F62" s="229">
        <f>P53/P55</f>
        <v>0.4811774889145356</v>
      </c>
      <c r="G62" s="230"/>
      <c r="H62" s="228"/>
      <c r="I62" s="231" t="s">
        <v>181</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1.088956</v>
      </c>
      <c r="F64" s="222"/>
      <c r="G64" s="223">
        <v>0.96236900000000003</v>
      </c>
      <c r="H64" s="222"/>
      <c r="I64" s="223">
        <v>0.89924599999999999</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UI,太字"&amp;20宿泊状況調査結果詳細（2024年6月）※フルサービス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5AF2E-00AA-45AB-A1B6-5270F6434CF7}">
  <sheetPr>
    <tabColor theme="9"/>
  </sheetPr>
  <dimension ref="A1:WWC64"/>
  <sheetViews>
    <sheetView view="pageLayout" topLeftCell="A42"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149</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15265</v>
      </c>
      <c r="D7" s="102">
        <v>13423</v>
      </c>
      <c r="E7" s="103">
        <v>0.14499999999999999</v>
      </c>
      <c r="F7" s="104">
        <v>0.13700000000000001</v>
      </c>
      <c r="G7" s="104">
        <v>0.23200000000000001</v>
      </c>
      <c r="H7" s="105">
        <v>0.27</v>
      </c>
      <c r="I7" s="101">
        <v>51075</v>
      </c>
      <c r="J7" s="102">
        <v>41760</v>
      </c>
      <c r="K7" s="103">
        <v>0.23100000000000001</v>
      </c>
      <c r="L7" s="104">
        <v>0.223</v>
      </c>
      <c r="M7" s="104">
        <v>0.26900000000000002</v>
      </c>
      <c r="N7" s="105">
        <v>0.28699999999999998</v>
      </c>
      <c r="O7" s="101">
        <v>18662</v>
      </c>
      <c r="P7" s="102">
        <v>15719</v>
      </c>
      <c r="Q7" s="103">
        <v>0.19500000000000001</v>
      </c>
      <c r="R7" s="104">
        <v>0.187</v>
      </c>
      <c r="S7" s="104">
        <v>0.22800000000000001</v>
      </c>
      <c r="T7" s="105">
        <v>0.252</v>
      </c>
    </row>
    <row r="8" spans="1:20" ht="23.1" customHeight="1" thickBot="1">
      <c r="A8" s="200"/>
      <c r="B8" s="106" t="s">
        <v>83</v>
      </c>
      <c r="C8" s="107">
        <v>1239</v>
      </c>
      <c r="D8" s="108">
        <v>1035</v>
      </c>
      <c r="E8" s="109">
        <v>0.20499999999999999</v>
      </c>
      <c r="F8" s="110">
        <v>0.19700000000000001</v>
      </c>
      <c r="G8" s="144">
        <v>1.9E-2</v>
      </c>
      <c r="H8" s="111">
        <v>2.1000000000000001E-2</v>
      </c>
      <c r="I8" s="107">
        <v>4297</v>
      </c>
      <c r="J8" s="108">
        <v>3892</v>
      </c>
      <c r="K8" s="109">
        <v>0.111</v>
      </c>
      <c r="L8" s="110">
        <v>0.104</v>
      </c>
      <c r="M8" s="110">
        <v>2.3E-2</v>
      </c>
      <c r="N8" s="111">
        <v>2.7E-2</v>
      </c>
      <c r="O8" s="107">
        <v>1597</v>
      </c>
      <c r="P8" s="108">
        <v>1542</v>
      </c>
      <c r="Q8" s="109">
        <v>4.2999999999999997E-2</v>
      </c>
      <c r="R8" s="110">
        <v>3.5999999999999997E-2</v>
      </c>
      <c r="S8" s="110">
        <v>0.02</v>
      </c>
      <c r="T8" s="111">
        <v>2.5000000000000001E-2</v>
      </c>
    </row>
    <row r="9" spans="1:20" ht="23.1" customHeight="1" thickTop="1" thickBot="1">
      <c r="A9" s="201"/>
      <c r="B9" s="112" t="s">
        <v>84</v>
      </c>
      <c r="C9" s="113">
        <v>16504</v>
      </c>
      <c r="D9" s="114">
        <v>14458</v>
      </c>
      <c r="E9" s="115">
        <v>0.14899999999999999</v>
      </c>
      <c r="F9" s="116">
        <v>0.14199999999999999</v>
      </c>
      <c r="G9" s="116">
        <v>0.25</v>
      </c>
      <c r="H9" s="117">
        <v>0.29099999999999998</v>
      </c>
      <c r="I9" s="113">
        <v>55372</v>
      </c>
      <c r="J9" s="114">
        <v>45652</v>
      </c>
      <c r="K9" s="115">
        <v>0.221</v>
      </c>
      <c r="L9" s="116">
        <v>0.21299999999999999</v>
      </c>
      <c r="M9" s="116">
        <v>0.29199999999999998</v>
      </c>
      <c r="N9" s="117">
        <v>0.314</v>
      </c>
      <c r="O9" s="113">
        <v>20259</v>
      </c>
      <c r="P9" s="114">
        <v>17261</v>
      </c>
      <c r="Q9" s="115">
        <v>0.182</v>
      </c>
      <c r="R9" s="116">
        <v>0.17399999999999999</v>
      </c>
      <c r="S9" s="116">
        <v>0.248</v>
      </c>
      <c r="T9" s="117">
        <v>0.27700000000000002</v>
      </c>
    </row>
    <row r="10" spans="1:20" ht="23.1" customHeight="1" thickTop="1">
      <c r="A10" s="199" t="s">
        <v>85</v>
      </c>
      <c r="B10" s="118" t="s">
        <v>86</v>
      </c>
      <c r="C10" s="119">
        <v>1256</v>
      </c>
      <c r="D10" s="120">
        <v>712</v>
      </c>
      <c r="E10" s="138">
        <v>0.77600000000000002</v>
      </c>
      <c r="F10" s="139">
        <v>0.76400000000000001</v>
      </c>
      <c r="G10" s="139">
        <v>1.9E-2</v>
      </c>
      <c r="H10" s="121">
        <v>1.4E-2</v>
      </c>
      <c r="I10" s="119">
        <v>4277</v>
      </c>
      <c r="J10" s="120">
        <v>2398</v>
      </c>
      <c r="K10" s="138">
        <v>0.79600000000000004</v>
      </c>
      <c r="L10" s="139">
        <v>0.78400000000000003</v>
      </c>
      <c r="M10" s="139">
        <v>2.3E-2</v>
      </c>
      <c r="N10" s="121">
        <v>1.6E-2</v>
      </c>
      <c r="O10" s="119">
        <v>1708</v>
      </c>
      <c r="P10" s="120">
        <v>856</v>
      </c>
      <c r="Q10" s="138">
        <v>1.0089999999999999</v>
      </c>
      <c r="R10" s="139">
        <v>0.995</v>
      </c>
      <c r="S10" s="139">
        <v>2.1000000000000001E-2</v>
      </c>
      <c r="T10" s="121">
        <v>1.4E-2</v>
      </c>
    </row>
    <row r="11" spans="1:20" ht="23.1" customHeight="1">
      <c r="A11" s="200"/>
      <c r="B11" s="122" t="s">
        <v>87</v>
      </c>
      <c r="C11" s="123">
        <v>608</v>
      </c>
      <c r="D11" s="124">
        <v>349</v>
      </c>
      <c r="E11" s="135">
        <v>0.754</v>
      </c>
      <c r="F11" s="127">
        <v>0.74199999999999999</v>
      </c>
      <c r="G11" s="127">
        <v>8.9999999999999993E-3</v>
      </c>
      <c r="H11" s="128">
        <v>7.0000000000000001E-3</v>
      </c>
      <c r="I11" s="123">
        <v>2376</v>
      </c>
      <c r="J11" s="124">
        <v>1531</v>
      </c>
      <c r="K11" s="135">
        <v>0.56200000000000006</v>
      </c>
      <c r="L11" s="127">
        <v>0.55200000000000005</v>
      </c>
      <c r="M11" s="127">
        <v>1.2999999999999999E-2</v>
      </c>
      <c r="N11" s="128">
        <v>1.0999999999999999E-2</v>
      </c>
      <c r="O11" s="123">
        <v>865</v>
      </c>
      <c r="P11" s="124">
        <v>543</v>
      </c>
      <c r="Q11" s="135">
        <v>0.60399999999999998</v>
      </c>
      <c r="R11" s="127">
        <v>0.59299999999999997</v>
      </c>
      <c r="S11" s="127">
        <v>1.0999999999999999E-2</v>
      </c>
      <c r="T11" s="128">
        <v>8.9999999999999993E-3</v>
      </c>
    </row>
    <row r="12" spans="1:20" ht="23.1" customHeight="1" thickBot="1">
      <c r="A12" s="200"/>
      <c r="B12" s="106" t="s">
        <v>88</v>
      </c>
      <c r="C12" s="129">
        <v>1038</v>
      </c>
      <c r="D12" s="130">
        <v>683</v>
      </c>
      <c r="E12" s="131">
        <v>0.53</v>
      </c>
      <c r="F12" s="132">
        <v>0.52</v>
      </c>
      <c r="G12" s="190">
        <v>1.6E-2</v>
      </c>
      <c r="H12" s="121">
        <v>1.4E-2</v>
      </c>
      <c r="I12" s="129">
        <v>1769</v>
      </c>
      <c r="J12" s="130">
        <v>1468</v>
      </c>
      <c r="K12" s="131">
        <v>0.21299999999999999</v>
      </c>
      <c r="L12" s="132">
        <v>0.20499999999999999</v>
      </c>
      <c r="M12" s="190">
        <v>8.9999999999999993E-3</v>
      </c>
      <c r="N12" s="121">
        <v>0.01</v>
      </c>
      <c r="O12" s="129">
        <v>875</v>
      </c>
      <c r="P12" s="130">
        <v>702</v>
      </c>
      <c r="Q12" s="131">
        <v>0.255</v>
      </c>
      <c r="R12" s="132">
        <v>0.246</v>
      </c>
      <c r="S12" s="190">
        <v>1.0999999999999999E-2</v>
      </c>
      <c r="T12" s="121">
        <v>1.0999999999999999E-2</v>
      </c>
    </row>
    <row r="13" spans="1:20" ht="23.1" customHeight="1" thickTop="1" thickBot="1">
      <c r="A13" s="201"/>
      <c r="B13" s="112" t="s">
        <v>89</v>
      </c>
      <c r="C13" s="113">
        <v>2902</v>
      </c>
      <c r="D13" s="114">
        <v>1744</v>
      </c>
      <c r="E13" s="115">
        <v>0.67500000000000004</v>
      </c>
      <c r="F13" s="116">
        <v>0.66400000000000003</v>
      </c>
      <c r="G13" s="116">
        <v>4.3999999999999997E-2</v>
      </c>
      <c r="H13" s="117">
        <v>3.5000000000000003E-2</v>
      </c>
      <c r="I13" s="113">
        <v>8422</v>
      </c>
      <c r="J13" s="114">
        <v>5397</v>
      </c>
      <c r="K13" s="115">
        <v>0.57099999999999995</v>
      </c>
      <c r="L13" s="116">
        <v>0.56000000000000005</v>
      </c>
      <c r="M13" s="116">
        <v>4.3999999999999997E-2</v>
      </c>
      <c r="N13" s="117">
        <v>3.6999999999999998E-2</v>
      </c>
      <c r="O13" s="113">
        <v>3448</v>
      </c>
      <c r="P13" s="114">
        <v>2101</v>
      </c>
      <c r="Q13" s="115">
        <v>0.65200000000000002</v>
      </c>
      <c r="R13" s="116">
        <v>0.64100000000000001</v>
      </c>
      <c r="S13" s="116">
        <v>4.2000000000000003E-2</v>
      </c>
      <c r="T13" s="117">
        <v>3.4000000000000002E-2</v>
      </c>
    </row>
    <row r="14" spans="1:20" ht="23.1" customHeight="1" thickTop="1">
      <c r="A14" s="199" t="s">
        <v>90</v>
      </c>
      <c r="B14" s="118" t="s">
        <v>91</v>
      </c>
      <c r="C14" s="119">
        <v>1101</v>
      </c>
      <c r="D14" s="120">
        <v>1268</v>
      </c>
      <c r="E14" s="138">
        <v>-0.126</v>
      </c>
      <c r="F14" s="139">
        <v>-0.13200000000000001</v>
      </c>
      <c r="G14" s="139">
        <v>1.7000000000000001E-2</v>
      </c>
      <c r="H14" s="121">
        <v>2.5999999999999999E-2</v>
      </c>
      <c r="I14" s="119">
        <v>4460</v>
      </c>
      <c r="J14" s="120">
        <v>4256</v>
      </c>
      <c r="K14" s="133">
        <v>5.5E-2</v>
      </c>
      <c r="L14" s="134">
        <v>4.8000000000000001E-2</v>
      </c>
      <c r="M14" s="134">
        <v>2.3E-2</v>
      </c>
      <c r="N14" s="121">
        <v>2.9000000000000001E-2</v>
      </c>
      <c r="O14" s="119">
        <v>1867</v>
      </c>
      <c r="P14" s="120">
        <v>1836</v>
      </c>
      <c r="Q14" s="133">
        <v>2.4E-2</v>
      </c>
      <c r="R14" s="134">
        <v>1.7000000000000001E-2</v>
      </c>
      <c r="S14" s="134">
        <v>2.3E-2</v>
      </c>
      <c r="T14" s="121">
        <v>2.9000000000000001E-2</v>
      </c>
    </row>
    <row r="15" spans="1:20" ht="23.1" customHeight="1">
      <c r="A15" s="200"/>
      <c r="B15" s="122" t="s">
        <v>92</v>
      </c>
      <c r="C15" s="123">
        <v>585</v>
      </c>
      <c r="D15" s="124">
        <v>538</v>
      </c>
      <c r="E15" s="135">
        <v>9.5000000000000001E-2</v>
      </c>
      <c r="F15" s="127">
        <v>8.6999999999999994E-2</v>
      </c>
      <c r="G15" s="126">
        <v>8.9999999999999993E-3</v>
      </c>
      <c r="H15" s="111">
        <v>1.0999999999999999E-2</v>
      </c>
      <c r="I15" s="123">
        <v>3010</v>
      </c>
      <c r="J15" s="124">
        <v>2103</v>
      </c>
      <c r="K15" s="135">
        <v>0.441</v>
      </c>
      <c r="L15" s="127">
        <v>0.43099999999999999</v>
      </c>
      <c r="M15" s="127">
        <v>1.6E-2</v>
      </c>
      <c r="N15" s="111">
        <v>1.4E-2</v>
      </c>
      <c r="O15" s="123">
        <v>1422</v>
      </c>
      <c r="P15" s="124">
        <v>964</v>
      </c>
      <c r="Q15" s="135">
        <v>0.48499999999999999</v>
      </c>
      <c r="R15" s="127">
        <v>0.47499999999999998</v>
      </c>
      <c r="S15" s="127">
        <v>1.7000000000000001E-2</v>
      </c>
      <c r="T15" s="111">
        <v>1.4999999999999999E-2</v>
      </c>
    </row>
    <row r="16" spans="1:20" ht="23.1" customHeight="1">
      <c r="A16" s="200"/>
      <c r="B16" s="122" t="s">
        <v>93</v>
      </c>
      <c r="C16" s="123">
        <v>605</v>
      </c>
      <c r="D16" s="124">
        <v>421</v>
      </c>
      <c r="E16" s="135">
        <v>0.44700000000000001</v>
      </c>
      <c r="F16" s="127">
        <v>0.437</v>
      </c>
      <c r="G16" s="126">
        <v>8.9999999999999993E-3</v>
      </c>
      <c r="H16" s="128">
        <v>8.0000000000000002E-3</v>
      </c>
      <c r="I16" s="123">
        <v>2144</v>
      </c>
      <c r="J16" s="124">
        <v>1644</v>
      </c>
      <c r="K16" s="135">
        <v>0.313</v>
      </c>
      <c r="L16" s="127">
        <v>0.30399999999999999</v>
      </c>
      <c r="M16" s="127">
        <v>1.0999999999999999E-2</v>
      </c>
      <c r="N16" s="128">
        <v>1.0999999999999999E-2</v>
      </c>
      <c r="O16" s="123">
        <v>1019</v>
      </c>
      <c r="P16" s="124">
        <v>741</v>
      </c>
      <c r="Q16" s="135">
        <v>0.38400000000000001</v>
      </c>
      <c r="R16" s="127">
        <v>0.375</v>
      </c>
      <c r="S16" s="127">
        <v>1.2E-2</v>
      </c>
      <c r="T16" s="128">
        <v>1.2E-2</v>
      </c>
    </row>
    <row r="17" spans="1:20" ht="23.1" customHeight="1">
      <c r="A17" s="200"/>
      <c r="B17" s="122" t="s">
        <v>94</v>
      </c>
      <c r="C17" s="123">
        <v>1271</v>
      </c>
      <c r="D17" s="124">
        <v>1002</v>
      </c>
      <c r="E17" s="125">
        <v>0.27700000000000002</v>
      </c>
      <c r="F17" s="126">
        <v>0.26800000000000002</v>
      </c>
      <c r="G17" s="126">
        <v>1.9E-2</v>
      </c>
      <c r="H17" s="111">
        <v>0.02</v>
      </c>
      <c r="I17" s="123">
        <v>4312</v>
      </c>
      <c r="J17" s="124">
        <v>3282</v>
      </c>
      <c r="K17" s="125">
        <v>0.32300000000000001</v>
      </c>
      <c r="L17" s="126">
        <v>0.314</v>
      </c>
      <c r="M17" s="126">
        <v>2.3E-2</v>
      </c>
      <c r="N17" s="111">
        <v>2.3E-2</v>
      </c>
      <c r="O17" s="123">
        <v>2170</v>
      </c>
      <c r="P17" s="124">
        <v>1618</v>
      </c>
      <c r="Q17" s="125">
        <v>0.35</v>
      </c>
      <c r="R17" s="126">
        <v>0.34100000000000003</v>
      </c>
      <c r="S17" s="126">
        <v>2.7E-2</v>
      </c>
      <c r="T17" s="111">
        <v>2.5999999999999999E-2</v>
      </c>
    </row>
    <row r="18" spans="1:20" ht="23.1" customHeight="1">
      <c r="A18" s="200"/>
      <c r="B18" s="122" t="s">
        <v>95</v>
      </c>
      <c r="C18" s="123">
        <v>367</v>
      </c>
      <c r="D18" s="124">
        <v>315</v>
      </c>
      <c r="E18" s="125">
        <v>0.17299999999999999</v>
      </c>
      <c r="F18" s="126">
        <v>0.16500000000000001</v>
      </c>
      <c r="G18" s="126">
        <v>6.0000000000000001E-3</v>
      </c>
      <c r="H18" s="128">
        <v>6.0000000000000001E-3</v>
      </c>
      <c r="I18" s="123">
        <v>1450</v>
      </c>
      <c r="J18" s="124">
        <v>1154</v>
      </c>
      <c r="K18" s="125">
        <v>0.26500000000000001</v>
      </c>
      <c r="L18" s="126">
        <v>0.25600000000000001</v>
      </c>
      <c r="M18" s="126">
        <v>8.0000000000000002E-3</v>
      </c>
      <c r="N18" s="128">
        <v>8.0000000000000002E-3</v>
      </c>
      <c r="O18" s="123">
        <v>667</v>
      </c>
      <c r="P18" s="124">
        <v>522</v>
      </c>
      <c r="Q18" s="125">
        <v>0.28599999999999998</v>
      </c>
      <c r="R18" s="126">
        <v>0.27800000000000002</v>
      </c>
      <c r="S18" s="126">
        <v>8.0000000000000002E-3</v>
      </c>
      <c r="T18" s="128">
        <v>8.0000000000000002E-3</v>
      </c>
    </row>
    <row r="19" spans="1:20" ht="23.1" customHeight="1">
      <c r="A19" s="200"/>
      <c r="B19" s="122" t="s">
        <v>96</v>
      </c>
      <c r="C19" s="123">
        <v>1868</v>
      </c>
      <c r="D19" s="124">
        <v>1622</v>
      </c>
      <c r="E19" s="125">
        <v>0.159</v>
      </c>
      <c r="F19" s="126">
        <v>0.152</v>
      </c>
      <c r="G19" s="126">
        <v>2.8000000000000001E-2</v>
      </c>
      <c r="H19" s="111">
        <v>3.3000000000000002E-2</v>
      </c>
      <c r="I19" s="123">
        <v>6320</v>
      </c>
      <c r="J19" s="124">
        <v>5543</v>
      </c>
      <c r="K19" s="125">
        <v>0.14799999999999999</v>
      </c>
      <c r="L19" s="126">
        <v>0.14000000000000001</v>
      </c>
      <c r="M19" s="126">
        <v>3.3000000000000002E-2</v>
      </c>
      <c r="N19" s="111">
        <v>3.7999999999999999E-2</v>
      </c>
      <c r="O19" s="123">
        <v>3042</v>
      </c>
      <c r="P19" s="124">
        <v>2670</v>
      </c>
      <c r="Q19" s="125">
        <v>0.14699999999999999</v>
      </c>
      <c r="R19" s="126">
        <v>0.13900000000000001</v>
      </c>
      <c r="S19" s="126">
        <v>3.6999999999999998E-2</v>
      </c>
      <c r="T19" s="111">
        <v>4.2999999999999997E-2</v>
      </c>
    </row>
    <row r="20" spans="1:20" ht="23.1" customHeight="1">
      <c r="A20" s="200"/>
      <c r="B20" s="122" t="s">
        <v>97</v>
      </c>
      <c r="C20" s="123">
        <v>460</v>
      </c>
      <c r="D20" s="124">
        <v>415</v>
      </c>
      <c r="E20" s="125">
        <v>0.11600000000000001</v>
      </c>
      <c r="F20" s="126">
        <v>0.108</v>
      </c>
      <c r="G20" s="126">
        <v>7.0000000000000001E-3</v>
      </c>
      <c r="H20" s="111">
        <v>8.0000000000000002E-3</v>
      </c>
      <c r="I20" s="123">
        <v>1681</v>
      </c>
      <c r="J20" s="124">
        <v>1535</v>
      </c>
      <c r="K20" s="135">
        <v>0.10199999999999999</v>
      </c>
      <c r="L20" s="127">
        <v>9.5000000000000001E-2</v>
      </c>
      <c r="M20" s="126">
        <v>8.9999999999999993E-3</v>
      </c>
      <c r="N20" s="128">
        <v>1.0999999999999999E-2</v>
      </c>
      <c r="O20" s="123">
        <v>682</v>
      </c>
      <c r="P20" s="124">
        <v>630</v>
      </c>
      <c r="Q20" s="135">
        <v>0.09</v>
      </c>
      <c r="R20" s="127">
        <v>8.3000000000000004E-2</v>
      </c>
      <c r="S20" s="126">
        <v>8.0000000000000002E-3</v>
      </c>
      <c r="T20" s="128">
        <v>0.01</v>
      </c>
    </row>
    <row r="21" spans="1:20" ht="23.1" customHeight="1">
      <c r="A21" s="200"/>
      <c r="B21" s="122" t="s">
        <v>98</v>
      </c>
      <c r="C21" s="123">
        <v>123</v>
      </c>
      <c r="D21" s="124">
        <v>76</v>
      </c>
      <c r="E21" s="125">
        <v>0.629</v>
      </c>
      <c r="F21" s="126">
        <v>0.61799999999999999</v>
      </c>
      <c r="G21" s="126">
        <v>2E-3</v>
      </c>
      <c r="H21" s="111">
        <v>2E-3</v>
      </c>
      <c r="I21" s="123">
        <v>456</v>
      </c>
      <c r="J21" s="124">
        <v>312</v>
      </c>
      <c r="K21" s="125">
        <v>0.47099999999999997</v>
      </c>
      <c r="L21" s="126">
        <v>0.46200000000000002</v>
      </c>
      <c r="M21" s="126">
        <v>2E-3</v>
      </c>
      <c r="N21" s="111">
        <v>2E-3</v>
      </c>
      <c r="O21" s="123">
        <v>197</v>
      </c>
      <c r="P21" s="124">
        <v>139</v>
      </c>
      <c r="Q21" s="125">
        <v>0.42699999999999999</v>
      </c>
      <c r="R21" s="126">
        <v>0.41699999999999998</v>
      </c>
      <c r="S21" s="126">
        <v>2E-3</v>
      </c>
      <c r="T21" s="111">
        <v>2E-3</v>
      </c>
    </row>
    <row r="22" spans="1:20" ht="23.1" customHeight="1">
      <c r="A22" s="200"/>
      <c r="B22" s="122" t="s">
        <v>99</v>
      </c>
      <c r="C22" s="123">
        <v>98</v>
      </c>
      <c r="D22" s="124">
        <v>35</v>
      </c>
      <c r="E22" s="125">
        <v>1.819</v>
      </c>
      <c r="F22" s="126">
        <v>1.8</v>
      </c>
      <c r="G22" s="126">
        <v>1E-3</v>
      </c>
      <c r="H22" s="111">
        <v>1E-3</v>
      </c>
      <c r="I22" s="123">
        <v>290</v>
      </c>
      <c r="J22" s="124">
        <v>157</v>
      </c>
      <c r="K22" s="125">
        <v>0.86</v>
      </c>
      <c r="L22" s="126">
        <v>0.84699999999999998</v>
      </c>
      <c r="M22" s="126">
        <v>2E-3</v>
      </c>
      <c r="N22" s="111">
        <v>1E-3</v>
      </c>
      <c r="O22" s="123">
        <v>126</v>
      </c>
      <c r="P22" s="124">
        <v>87</v>
      </c>
      <c r="Q22" s="125">
        <v>0.45800000000000002</v>
      </c>
      <c r="R22" s="126">
        <v>0.44800000000000001</v>
      </c>
      <c r="S22" s="126">
        <v>2E-3</v>
      </c>
      <c r="T22" s="111">
        <v>1E-3</v>
      </c>
    </row>
    <row r="23" spans="1:20" ht="23.1" customHeight="1">
      <c r="A23" s="200"/>
      <c r="B23" s="122" t="s">
        <v>100</v>
      </c>
      <c r="C23" s="123">
        <v>86</v>
      </c>
      <c r="D23" s="124">
        <v>70</v>
      </c>
      <c r="E23" s="135">
        <v>0.23699999999999999</v>
      </c>
      <c r="F23" s="127">
        <v>0.22900000000000001</v>
      </c>
      <c r="G23" s="126">
        <v>1E-3</v>
      </c>
      <c r="H23" s="111">
        <v>1E-3</v>
      </c>
      <c r="I23" s="123">
        <v>302</v>
      </c>
      <c r="J23" s="124">
        <v>251</v>
      </c>
      <c r="K23" s="135">
        <v>0.21099999999999999</v>
      </c>
      <c r="L23" s="127">
        <v>0.20300000000000001</v>
      </c>
      <c r="M23" s="127">
        <v>2E-3</v>
      </c>
      <c r="N23" s="111">
        <v>2E-3</v>
      </c>
      <c r="O23" s="123">
        <v>127</v>
      </c>
      <c r="P23" s="124">
        <v>107</v>
      </c>
      <c r="Q23" s="135">
        <v>0.19500000000000001</v>
      </c>
      <c r="R23" s="127">
        <v>0.187</v>
      </c>
      <c r="S23" s="127">
        <v>2E-3</v>
      </c>
      <c r="T23" s="111">
        <v>2E-3</v>
      </c>
    </row>
    <row r="24" spans="1:20" ht="23.1" customHeight="1" thickBot="1">
      <c r="A24" s="200"/>
      <c r="B24" s="106" t="s">
        <v>88</v>
      </c>
      <c r="C24" s="129">
        <v>1622</v>
      </c>
      <c r="D24" s="130">
        <v>1272</v>
      </c>
      <c r="E24" s="136">
        <v>0.28399999999999997</v>
      </c>
      <c r="F24" s="137">
        <v>0.27500000000000002</v>
      </c>
      <c r="G24" s="137">
        <v>2.5000000000000001E-2</v>
      </c>
      <c r="H24" s="111">
        <v>2.5999999999999999E-2</v>
      </c>
      <c r="I24" s="129">
        <v>6655</v>
      </c>
      <c r="J24" s="130">
        <v>5217</v>
      </c>
      <c r="K24" s="136">
        <v>0.28399999999999997</v>
      </c>
      <c r="L24" s="137">
        <v>0.27600000000000002</v>
      </c>
      <c r="M24" s="137">
        <v>3.5000000000000003E-2</v>
      </c>
      <c r="N24" s="111">
        <v>3.5999999999999997E-2</v>
      </c>
      <c r="O24" s="129">
        <v>3172</v>
      </c>
      <c r="P24" s="130">
        <v>2372</v>
      </c>
      <c r="Q24" s="136">
        <v>0.34599999999999997</v>
      </c>
      <c r="R24" s="137">
        <v>0.33700000000000002</v>
      </c>
      <c r="S24" s="137">
        <v>3.9E-2</v>
      </c>
      <c r="T24" s="111">
        <v>3.7999999999999999E-2</v>
      </c>
    </row>
    <row r="25" spans="1:20" ht="23.1" customHeight="1" thickTop="1" thickBot="1">
      <c r="A25" s="201"/>
      <c r="B25" s="112" t="s">
        <v>101</v>
      </c>
      <c r="C25" s="113">
        <v>8186</v>
      </c>
      <c r="D25" s="114">
        <v>7034</v>
      </c>
      <c r="E25" s="115">
        <v>0.17199999999999999</v>
      </c>
      <c r="F25" s="116">
        <v>0.16400000000000001</v>
      </c>
      <c r="G25" s="116">
        <v>0.124</v>
      </c>
      <c r="H25" s="117">
        <v>0.14199999999999999</v>
      </c>
      <c r="I25" s="113">
        <v>31080</v>
      </c>
      <c r="J25" s="114">
        <v>25454</v>
      </c>
      <c r="K25" s="115">
        <v>0.22900000000000001</v>
      </c>
      <c r="L25" s="116">
        <v>0.221</v>
      </c>
      <c r="M25" s="116">
        <v>0.16400000000000001</v>
      </c>
      <c r="N25" s="117">
        <v>0.17499999999999999</v>
      </c>
      <c r="O25" s="113">
        <v>14491</v>
      </c>
      <c r="P25" s="114">
        <v>11686</v>
      </c>
      <c r="Q25" s="115">
        <v>0.248</v>
      </c>
      <c r="R25" s="116">
        <v>0.24</v>
      </c>
      <c r="S25" s="116">
        <v>0.17699999999999999</v>
      </c>
      <c r="T25" s="117">
        <v>0.187</v>
      </c>
    </row>
    <row r="26" spans="1:20" ht="23.1" customHeight="1" thickTop="1">
      <c r="A26" s="199" t="s">
        <v>102</v>
      </c>
      <c r="B26" s="118" t="s">
        <v>103</v>
      </c>
      <c r="C26" s="119">
        <v>21786</v>
      </c>
      <c r="D26" s="120">
        <v>8735</v>
      </c>
      <c r="E26" s="133">
        <v>1.5109999999999999</v>
      </c>
      <c r="F26" s="134">
        <v>1.494</v>
      </c>
      <c r="G26" s="134">
        <v>0.33100000000000002</v>
      </c>
      <c r="H26" s="121">
        <v>0.17599999999999999</v>
      </c>
      <c r="I26" s="119">
        <v>53815</v>
      </c>
      <c r="J26" s="120">
        <v>26761</v>
      </c>
      <c r="K26" s="133">
        <v>1.024</v>
      </c>
      <c r="L26" s="134">
        <v>1.0109999999999999</v>
      </c>
      <c r="M26" s="134">
        <v>0.28299999999999997</v>
      </c>
      <c r="N26" s="121">
        <v>0.184</v>
      </c>
      <c r="O26" s="119">
        <v>24669</v>
      </c>
      <c r="P26" s="120">
        <v>12110</v>
      </c>
      <c r="Q26" s="133">
        <v>1.0509999999999999</v>
      </c>
      <c r="R26" s="134">
        <v>1.0369999999999999</v>
      </c>
      <c r="S26" s="134">
        <v>0.30199999999999999</v>
      </c>
      <c r="T26" s="121">
        <v>0.19400000000000001</v>
      </c>
    </row>
    <row r="27" spans="1:20" ht="23.1" customHeight="1">
      <c r="A27" s="200"/>
      <c r="B27" s="122" t="s">
        <v>104</v>
      </c>
      <c r="C27" s="123">
        <v>6703</v>
      </c>
      <c r="D27" s="124">
        <v>8229</v>
      </c>
      <c r="E27" s="135">
        <v>-0.18</v>
      </c>
      <c r="F27" s="127">
        <v>-0.185</v>
      </c>
      <c r="G27" s="127">
        <v>0.10199999999999999</v>
      </c>
      <c r="H27" s="128">
        <v>0.16600000000000001</v>
      </c>
      <c r="I27" s="123">
        <v>13086</v>
      </c>
      <c r="J27" s="124">
        <v>14980</v>
      </c>
      <c r="K27" s="135">
        <v>-0.121</v>
      </c>
      <c r="L27" s="127">
        <v>-0.126</v>
      </c>
      <c r="M27" s="127">
        <v>6.9000000000000006E-2</v>
      </c>
      <c r="N27" s="128">
        <v>0.10299999999999999</v>
      </c>
      <c r="O27" s="123">
        <v>5885</v>
      </c>
      <c r="P27" s="124">
        <v>6888</v>
      </c>
      <c r="Q27" s="135">
        <v>-0.14000000000000001</v>
      </c>
      <c r="R27" s="127">
        <v>-0.14599999999999999</v>
      </c>
      <c r="S27" s="127">
        <v>7.1999999999999995E-2</v>
      </c>
      <c r="T27" s="128">
        <v>0.11</v>
      </c>
    </row>
    <row r="28" spans="1:20" ht="23.1" customHeight="1">
      <c r="A28" s="200"/>
      <c r="B28" s="122" t="s">
        <v>105</v>
      </c>
      <c r="C28" s="123">
        <v>1600</v>
      </c>
      <c r="D28" s="124">
        <v>2129</v>
      </c>
      <c r="E28" s="135">
        <v>-0.24299999999999999</v>
      </c>
      <c r="F28" s="127">
        <v>-0.248</v>
      </c>
      <c r="G28" s="127">
        <v>2.4E-2</v>
      </c>
      <c r="H28" s="128">
        <v>4.2999999999999997E-2</v>
      </c>
      <c r="I28" s="123">
        <v>4323</v>
      </c>
      <c r="J28" s="124">
        <v>5013</v>
      </c>
      <c r="K28" s="135">
        <v>-0.13200000000000001</v>
      </c>
      <c r="L28" s="127">
        <v>-0.13800000000000001</v>
      </c>
      <c r="M28" s="127">
        <v>2.3E-2</v>
      </c>
      <c r="N28" s="128">
        <v>3.4000000000000002E-2</v>
      </c>
      <c r="O28" s="123">
        <v>1883</v>
      </c>
      <c r="P28" s="124">
        <v>2326</v>
      </c>
      <c r="Q28" s="135">
        <v>-0.185</v>
      </c>
      <c r="R28" s="127">
        <v>-0.19</v>
      </c>
      <c r="S28" s="127">
        <v>2.3E-2</v>
      </c>
      <c r="T28" s="128">
        <v>3.6999999999999998E-2</v>
      </c>
    </row>
    <row r="29" spans="1:20" ht="23.1" customHeight="1" thickBot="1">
      <c r="A29" s="200"/>
      <c r="B29" s="106" t="s">
        <v>106</v>
      </c>
      <c r="C29" s="129">
        <v>2247</v>
      </c>
      <c r="D29" s="130">
        <v>1878</v>
      </c>
      <c r="E29" s="136">
        <v>0.20499999999999999</v>
      </c>
      <c r="F29" s="137">
        <v>0.19600000000000001</v>
      </c>
      <c r="G29" s="137">
        <v>3.4000000000000002E-2</v>
      </c>
      <c r="H29" s="111">
        <v>3.7999999999999999E-2</v>
      </c>
      <c r="I29" s="129">
        <v>4948</v>
      </c>
      <c r="J29" s="130">
        <v>4492</v>
      </c>
      <c r="K29" s="136">
        <v>0.109</v>
      </c>
      <c r="L29" s="137">
        <v>0.10199999999999999</v>
      </c>
      <c r="M29" s="137">
        <v>2.5999999999999999E-2</v>
      </c>
      <c r="N29" s="111">
        <v>3.1E-2</v>
      </c>
      <c r="O29" s="129">
        <v>2490</v>
      </c>
      <c r="P29" s="130">
        <v>2187</v>
      </c>
      <c r="Q29" s="136">
        <v>0.14599999999999999</v>
      </c>
      <c r="R29" s="137">
        <v>0.13900000000000001</v>
      </c>
      <c r="S29" s="137">
        <v>0.03</v>
      </c>
      <c r="T29" s="111">
        <v>3.5000000000000003E-2</v>
      </c>
    </row>
    <row r="30" spans="1:20" ht="23.1" customHeight="1" thickTop="1" thickBot="1">
      <c r="A30" s="201"/>
      <c r="B30" s="112" t="s">
        <v>107</v>
      </c>
      <c r="C30" s="113">
        <v>32336</v>
      </c>
      <c r="D30" s="114">
        <v>20971</v>
      </c>
      <c r="E30" s="115">
        <v>0.55200000000000005</v>
      </c>
      <c r="F30" s="116">
        <v>0.54200000000000004</v>
      </c>
      <c r="G30" s="116">
        <v>0.49099999999999999</v>
      </c>
      <c r="H30" s="117">
        <v>0.42199999999999999</v>
      </c>
      <c r="I30" s="113">
        <v>76172</v>
      </c>
      <c r="J30" s="114">
        <v>51246</v>
      </c>
      <c r="K30" s="115">
        <v>0.496</v>
      </c>
      <c r="L30" s="116">
        <v>0.48599999999999999</v>
      </c>
      <c r="M30" s="116">
        <v>0.40100000000000002</v>
      </c>
      <c r="N30" s="117">
        <v>0.35199999999999998</v>
      </c>
      <c r="O30" s="113">
        <v>34927</v>
      </c>
      <c r="P30" s="114">
        <v>23511</v>
      </c>
      <c r="Q30" s="115">
        <v>0.496</v>
      </c>
      <c r="R30" s="116">
        <v>0.48599999999999999</v>
      </c>
      <c r="S30" s="116">
        <v>0.42699999999999999</v>
      </c>
      <c r="T30" s="117">
        <v>0.377</v>
      </c>
    </row>
    <row r="31" spans="1:20" ht="23.1" customHeight="1" thickTop="1">
      <c r="A31" s="199" t="s">
        <v>108</v>
      </c>
      <c r="B31" s="118" t="s">
        <v>109</v>
      </c>
      <c r="C31" s="119">
        <v>139</v>
      </c>
      <c r="D31" s="120">
        <v>207</v>
      </c>
      <c r="E31" s="133">
        <v>-0.32400000000000001</v>
      </c>
      <c r="F31" s="134">
        <v>-0.32900000000000001</v>
      </c>
      <c r="G31" s="134">
        <v>2E-3</v>
      </c>
      <c r="H31" s="121">
        <v>4.0000000000000001E-3</v>
      </c>
      <c r="I31" s="119">
        <v>404</v>
      </c>
      <c r="J31" s="120">
        <v>579</v>
      </c>
      <c r="K31" s="133">
        <v>-0.29799999999999999</v>
      </c>
      <c r="L31" s="134">
        <v>-0.30199999999999999</v>
      </c>
      <c r="M31" s="134">
        <v>2E-3</v>
      </c>
      <c r="N31" s="121">
        <v>4.0000000000000001E-3</v>
      </c>
      <c r="O31" s="119">
        <v>183</v>
      </c>
      <c r="P31" s="120">
        <v>248</v>
      </c>
      <c r="Q31" s="133">
        <v>-0.25700000000000001</v>
      </c>
      <c r="R31" s="134">
        <v>-0.26200000000000001</v>
      </c>
      <c r="S31" s="134">
        <v>2E-3</v>
      </c>
      <c r="T31" s="121">
        <v>4.0000000000000001E-3</v>
      </c>
    </row>
    <row r="32" spans="1:20" ht="23.1" customHeight="1">
      <c r="A32" s="200"/>
      <c r="B32" s="122" t="s">
        <v>110</v>
      </c>
      <c r="C32" s="123">
        <v>113</v>
      </c>
      <c r="D32" s="124">
        <v>98</v>
      </c>
      <c r="E32" s="135">
        <v>0.161</v>
      </c>
      <c r="F32" s="127">
        <v>0.153</v>
      </c>
      <c r="G32" s="126">
        <v>2E-3</v>
      </c>
      <c r="H32" s="111">
        <v>2E-3</v>
      </c>
      <c r="I32" s="123">
        <v>279</v>
      </c>
      <c r="J32" s="124">
        <v>451</v>
      </c>
      <c r="K32" s="135">
        <v>-0.377</v>
      </c>
      <c r="L32" s="127">
        <v>-0.38100000000000001</v>
      </c>
      <c r="M32" s="127">
        <v>1E-3</v>
      </c>
      <c r="N32" s="111">
        <v>3.0000000000000001E-3</v>
      </c>
      <c r="O32" s="123">
        <v>134</v>
      </c>
      <c r="P32" s="124">
        <v>206</v>
      </c>
      <c r="Q32" s="135">
        <v>-0.34499999999999997</v>
      </c>
      <c r="R32" s="127">
        <v>-0.35</v>
      </c>
      <c r="S32" s="127">
        <v>2E-3</v>
      </c>
      <c r="T32" s="111">
        <v>3.0000000000000001E-3</v>
      </c>
    </row>
    <row r="33" spans="1:20" ht="23.1" customHeight="1">
      <c r="A33" s="200"/>
      <c r="B33" s="122" t="s">
        <v>111</v>
      </c>
      <c r="C33" s="123">
        <v>293</v>
      </c>
      <c r="D33" s="124">
        <v>486</v>
      </c>
      <c r="E33" s="135">
        <v>-0.39300000000000002</v>
      </c>
      <c r="F33" s="127">
        <v>-0.39700000000000002</v>
      </c>
      <c r="G33" s="127">
        <v>4.0000000000000001E-3</v>
      </c>
      <c r="H33" s="111">
        <v>0.01</v>
      </c>
      <c r="I33" s="123">
        <v>708</v>
      </c>
      <c r="J33" s="124">
        <v>1380</v>
      </c>
      <c r="K33" s="135">
        <v>-0.48399999999999999</v>
      </c>
      <c r="L33" s="127">
        <v>-0.48699999999999999</v>
      </c>
      <c r="M33" s="127">
        <v>4.0000000000000001E-3</v>
      </c>
      <c r="N33" s="111">
        <v>8.9999999999999993E-3</v>
      </c>
      <c r="O33" s="123">
        <v>324</v>
      </c>
      <c r="P33" s="124">
        <v>675</v>
      </c>
      <c r="Q33" s="135">
        <v>-0.51700000000000002</v>
      </c>
      <c r="R33" s="127">
        <v>-0.52</v>
      </c>
      <c r="S33" s="127">
        <v>4.0000000000000001E-3</v>
      </c>
      <c r="T33" s="111">
        <v>1.0999999999999999E-2</v>
      </c>
    </row>
    <row r="34" spans="1:20" ht="23.1" customHeight="1">
      <c r="A34" s="200"/>
      <c r="B34" s="122" t="s">
        <v>112</v>
      </c>
      <c r="C34" s="123">
        <v>306</v>
      </c>
      <c r="D34" s="124">
        <v>328</v>
      </c>
      <c r="E34" s="125">
        <v>-6.0999999999999999E-2</v>
      </c>
      <c r="F34" s="126">
        <v>-6.7000000000000004E-2</v>
      </c>
      <c r="G34" s="126">
        <v>5.0000000000000001E-3</v>
      </c>
      <c r="H34" s="111">
        <v>7.0000000000000001E-3</v>
      </c>
      <c r="I34" s="123">
        <v>852</v>
      </c>
      <c r="J34" s="124">
        <v>994</v>
      </c>
      <c r="K34" s="125">
        <v>-0.13700000000000001</v>
      </c>
      <c r="L34" s="126">
        <v>-0.14299999999999999</v>
      </c>
      <c r="M34" s="126">
        <v>4.0000000000000001E-3</v>
      </c>
      <c r="N34" s="111">
        <v>7.0000000000000001E-3</v>
      </c>
      <c r="O34" s="123">
        <v>354</v>
      </c>
      <c r="P34" s="124">
        <v>455</v>
      </c>
      <c r="Q34" s="125">
        <v>-0.217</v>
      </c>
      <c r="R34" s="126">
        <v>-0.222</v>
      </c>
      <c r="S34" s="126">
        <v>4.0000000000000001E-3</v>
      </c>
      <c r="T34" s="111">
        <v>7.0000000000000001E-3</v>
      </c>
    </row>
    <row r="35" spans="1:20" ht="23.1" customHeight="1">
      <c r="A35" s="200"/>
      <c r="B35" s="122" t="s">
        <v>113</v>
      </c>
      <c r="C35" s="123">
        <v>136</v>
      </c>
      <c r="D35" s="124">
        <v>257</v>
      </c>
      <c r="E35" s="135">
        <v>-0.46700000000000003</v>
      </c>
      <c r="F35" s="127">
        <v>-0.47099999999999997</v>
      </c>
      <c r="G35" s="126">
        <v>2E-3</v>
      </c>
      <c r="H35" s="111">
        <v>5.0000000000000001E-3</v>
      </c>
      <c r="I35" s="123">
        <v>537</v>
      </c>
      <c r="J35" s="124">
        <v>572</v>
      </c>
      <c r="K35" s="135">
        <v>-5.5E-2</v>
      </c>
      <c r="L35" s="127">
        <v>-6.0999999999999999E-2</v>
      </c>
      <c r="M35" s="127">
        <v>3.0000000000000001E-3</v>
      </c>
      <c r="N35" s="111">
        <v>4.0000000000000001E-3</v>
      </c>
      <c r="O35" s="123">
        <v>249</v>
      </c>
      <c r="P35" s="124">
        <v>234</v>
      </c>
      <c r="Q35" s="135">
        <v>7.0999999999999994E-2</v>
      </c>
      <c r="R35" s="127">
        <v>6.4000000000000001E-2</v>
      </c>
      <c r="S35" s="127">
        <v>3.0000000000000001E-3</v>
      </c>
      <c r="T35" s="111">
        <v>4.0000000000000001E-3</v>
      </c>
    </row>
    <row r="36" spans="1:20" ht="23.1" customHeight="1">
      <c r="A36" s="200"/>
      <c r="B36" s="122" t="s">
        <v>114</v>
      </c>
      <c r="C36" s="123">
        <v>633</v>
      </c>
      <c r="D36" s="124">
        <v>600</v>
      </c>
      <c r="E36" s="135">
        <v>6.2E-2</v>
      </c>
      <c r="F36" s="127">
        <v>5.5E-2</v>
      </c>
      <c r="G36" s="127">
        <v>0.01</v>
      </c>
      <c r="H36" s="111">
        <v>1.2E-2</v>
      </c>
      <c r="I36" s="123">
        <v>1927</v>
      </c>
      <c r="J36" s="124">
        <v>1987</v>
      </c>
      <c r="K36" s="135">
        <v>-2.4E-2</v>
      </c>
      <c r="L36" s="127">
        <v>-0.03</v>
      </c>
      <c r="M36" s="127">
        <v>0.01</v>
      </c>
      <c r="N36" s="111">
        <v>1.4E-2</v>
      </c>
      <c r="O36" s="123">
        <v>883</v>
      </c>
      <c r="P36" s="124">
        <v>875</v>
      </c>
      <c r="Q36" s="135">
        <v>1.6E-2</v>
      </c>
      <c r="R36" s="127">
        <v>8.9999999999999004E-3</v>
      </c>
      <c r="S36" s="127">
        <v>1.0999999999999999E-2</v>
      </c>
      <c r="T36" s="111">
        <v>1.4E-2</v>
      </c>
    </row>
    <row r="37" spans="1:20" ht="23.1" customHeight="1">
      <c r="A37" s="200"/>
      <c r="B37" s="106" t="s">
        <v>115</v>
      </c>
      <c r="C37" s="123">
        <v>345</v>
      </c>
      <c r="D37" s="124">
        <v>256</v>
      </c>
      <c r="E37" s="135">
        <v>0.35699999999999998</v>
      </c>
      <c r="F37" s="127">
        <v>0.34799999999999998</v>
      </c>
      <c r="G37" s="126">
        <v>5.0000000000000001E-3</v>
      </c>
      <c r="H37" s="111">
        <v>5.0000000000000001E-3</v>
      </c>
      <c r="I37" s="123">
        <v>1150</v>
      </c>
      <c r="J37" s="124">
        <v>945</v>
      </c>
      <c r="K37" s="135">
        <v>0.22500000000000001</v>
      </c>
      <c r="L37" s="127">
        <v>0.217</v>
      </c>
      <c r="M37" s="126">
        <v>6.0000000000000001E-3</v>
      </c>
      <c r="N37" s="111">
        <v>6.0000000000000001E-3</v>
      </c>
      <c r="O37" s="123">
        <v>502</v>
      </c>
      <c r="P37" s="124">
        <v>446</v>
      </c>
      <c r="Q37" s="135">
        <v>0.13300000000000001</v>
      </c>
      <c r="R37" s="127">
        <v>0.126</v>
      </c>
      <c r="S37" s="126">
        <v>6.0000000000000001E-3</v>
      </c>
      <c r="T37" s="111">
        <v>7.0000000000000001E-3</v>
      </c>
    </row>
    <row r="38" spans="1:20" ht="23.1" customHeight="1" thickBot="1">
      <c r="A38" s="200"/>
      <c r="B38" s="106" t="s">
        <v>88</v>
      </c>
      <c r="C38" s="129">
        <v>668</v>
      </c>
      <c r="D38" s="130">
        <v>214</v>
      </c>
      <c r="E38" s="136">
        <v>2.1419999999999999</v>
      </c>
      <c r="F38" s="137">
        <v>2.121</v>
      </c>
      <c r="G38" s="137">
        <v>0.01</v>
      </c>
      <c r="H38" s="111">
        <v>4.0000000000000001E-3</v>
      </c>
      <c r="I38" s="129">
        <v>1479</v>
      </c>
      <c r="J38" s="130">
        <v>632</v>
      </c>
      <c r="K38" s="136">
        <v>1.3560000000000001</v>
      </c>
      <c r="L38" s="137">
        <v>1.34</v>
      </c>
      <c r="M38" s="137">
        <v>8.0000000000000002E-3</v>
      </c>
      <c r="N38" s="111">
        <v>4.0000000000000001E-3</v>
      </c>
      <c r="O38" s="129">
        <v>716</v>
      </c>
      <c r="P38" s="130">
        <v>307</v>
      </c>
      <c r="Q38" s="136">
        <v>1.3480000000000001</v>
      </c>
      <c r="R38" s="137">
        <v>1.3320000000000001</v>
      </c>
      <c r="S38" s="137">
        <v>8.9999999999999993E-3</v>
      </c>
      <c r="T38" s="111">
        <v>5.0000000000000001E-3</v>
      </c>
    </row>
    <row r="39" spans="1:20" ht="23.1" customHeight="1" thickTop="1" thickBot="1">
      <c r="A39" s="201"/>
      <c r="B39" s="112" t="s">
        <v>116</v>
      </c>
      <c r="C39" s="113">
        <v>2633</v>
      </c>
      <c r="D39" s="114">
        <v>2446</v>
      </c>
      <c r="E39" s="116">
        <v>8.4000000000000005E-2</v>
      </c>
      <c r="F39" s="116">
        <v>7.5999999999999998E-2</v>
      </c>
      <c r="G39" s="116">
        <v>0.04</v>
      </c>
      <c r="H39" s="117">
        <v>4.9000000000000002E-2</v>
      </c>
      <c r="I39" s="113">
        <v>7336</v>
      </c>
      <c r="J39" s="114">
        <v>7540</v>
      </c>
      <c r="K39" s="116">
        <v>-2.1000000000000001E-2</v>
      </c>
      <c r="L39" s="116">
        <v>-2.7E-2</v>
      </c>
      <c r="M39" s="116">
        <v>3.9E-2</v>
      </c>
      <c r="N39" s="117">
        <v>5.1999999999999998E-2</v>
      </c>
      <c r="O39" s="113">
        <v>3345</v>
      </c>
      <c r="P39" s="114">
        <v>3446</v>
      </c>
      <c r="Q39" s="116">
        <v>-2.3E-2</v>
      </c>
      <c r="R39" s="116">
        <v>-2.9000000000000001E-2</v>
      </c>
      <c r="S39" s="116">
        <v>4.1000000000000002E-2</v>
      </c>
      <c r="T39" s="117">
        <v>5.5E-2</v>
      </c>
    </row>
    <row r="40" spans="1:20" ht="23.1" customHeight="1" thickTop="1">
      <c r="A40" s="199" t="s">
        <v>117</v>
      </c>
      <c r="B40" s="118" t="s">
        <v>118</v>
      </c>
      <c r="C40" s="119">
        <v>266</v>
      </c>
      <c r="D40" s="120">
        <v>208</v>
      </c>
      <c r="E40" s="138">
        <v>0.28699999999999998</v>
      </c>
      <c r="F40" s="139">
        <v>0.27900000000000003</v>
      </c>
      <c r="G40" s="139">
        <v>4.0000000000000001E-3</v>
      </c>
      <c r="H40" s="121">
        <v>4.0000000000000001E-3</v>
      </c>
      <c r="I40" s="119">
        <v>729</v>
      </c>
      <c r="J40" s="120">
        <v>798</v>
      </c>
      <c r="K40" s="138">
        <v>-0.08</v>
      </c>
      <c r="L40" s="139">
        <v>-8.5999999999999993E-2</v>
      </c>
      <c r="M40" s="139">
        <v>4.0000000000000001E-3</v>
      </c>
      <c r="N40" s="121">
        <v>5.0000000000000001E-3</v>
      </c>
      <c r="O40" s="119">
        <v>362</v>
      </c>
      <c r="P40" s="120">
        <v>402</v>
      </c>
      <c r="Q40" s="138">
        <v>-9.2999999999999999E-2</v>
      </c>
      <c r="R40" s="139">
        <v>-0.1</v>
      </c>
      <c r="S40" s="139">
        <v>4.0000000000000001E-3</v>
      </c>
      <c r="T40" s="121">
        <v>6.0000000000000001E-3</v>
      </c>
    </row>
    <row r="41" spans="1:20" ht="23.1" customHeight="1">
      <c r="A41" s="200"/>
      <c r="B41" s="122" t="s">
        <v>119</v>
      </c>
      <c r="C41" s="123">
        <v>31</v>
      </c>
      <c r="D41" s="124">
        <v>22</v>
      </c>
      <c r="E41" s="125">
        <v>0.41899999999999998</v>
      </c>
      <c r="F41" s="126">
        <v>0.40899999999999997</v>
      </c>
      <c r="G41" s="126">
        <v>0</v>
      </c>
      <c r="H41" s="111">
        <v>0</v>
      </c>
      <c r="I41" s="123">
        <v>85</v>
      </c>
      <c r="J41" s="174">
        <v>123</v>
      </c>
      <c r="K41" s="125">
        <v>-0.30399999999999999</v>
      </c>
      <c r="L41" s="126">
        <v>-0.309</v>
      </c>
      <c r="M41" s="126">
        <v>0</v>
      </c>
      <c r="N41" s="111">
        <v>1E-3</v>
      </c>
      <c r="O41" s="123">
        <v>34</v>
      </c>
      <c r="P41" s="124">
        <v>25</v>
      </c>
      <c r="Q41" s="125">
        <v>0.36899999999999999</v>
      </c>
      <c r="R41" s="126">
        <v>0.36</v>
      </c>
      <c r="S41" s="126">
        <v>0</v>
      </c>
      <c r="T41" s="111">
        <v>0</v>
      </c>
    </row>
    <row r="42" spans="1:20" ht="23.1" customHeight="1">
      <c r="A42" s="200"/>
      <c r="B42" s="140" t="s">
        <v>120</v>
      </c>
      <c r="C42" s="123">
        <v>125</v>
      </c>
      <c r="D42" s="124">
        <v>131</v>
      </c>
      <c r="E42" s="125">
        <v>-3.9E-2</v>
      </c>
      <c r="F42" s="126">
        <v>-4.5999999999999999E-2</v>
      </c>
      <c r="G42" s="126">
        <v>2E-3</v>
      </c>
      <c r="H42" s="111">
        <v>3.0000000000000001E-3</v>
      </c>
      <c r="I42" s="123">
        <v>362</v>
      </c>
      <c r="J42" s="124">
        <v>409</v>
      </c>
      <c r="K42" s="125">
        <v>-0.109</v>
      </c>
      <c r="L42" s="126">
        <v>-0.115</v>
      </c>
      <c r="M42" s="126">
        <v>2E-3</v>
      </c>
      <c r="N42" s="111">
        <v>3.0000000000000001E-3</v>
      </c>
      <c r="O42" s="123">
        <v>152</v>
      </c>
      <c r="P42" s="124">
        <v>142</v>
      </c>
      <c r="Q42" s="125">
        <v>7.8E-2</v>
      </c>
      <c r="R42" s="126">
        <v>7.0000000000000007E-2</v>
      </c>
      <c r="S42" s="126">
        <v>2E-3</v>
      </c>
      <c r="T42" s="111">
        <v>2E-3</v>
      </c>
    </row>
    <row r="43" spans="1:20" ht="23.1" customHeight="1">
      <c r="A43" s="200"/>
      <c r="B43" s="122" t="s">
        <v>121</v>
      </c>
      <c r="C43" s="123">
        <v>72</v>
      </c>
      <c r="D43" s="124">
        <v>97</v>
      </c>
      <c r="E43" s="125">
        <v>-0.253</v>
      </c>
      <c r="F43" s="126">
        <v>-0.25800000000000001</v>
      </c>
      <c r="G43" s="126">
        <v>1E-3</v>
      </c>
      <c r="H43" s="111">
        <v>2E-3</v>
      </c>
      <c r="I43" s="123">
        <v>246</v>
      </c>
      <c r="J43" s="124">
        <v>289</v>
      </c>
      <c r="K43" s="125">
        <v>-0.14299999999999999</v>
      </c>
      <c r="L43" s="126">
        <v>-0.14899999999999999</v>
      </c>
      <c r="M43" s="126">
        <v>1E-3</v>
      </c>
      <c r="N43" s="111">
        <v>2E-3</v>
      </c>
      <c r="O43" s="123">
        <v>113</v>
      </c>
      <c r="P43" s="124">
        <v>108</v>
      </c>
      <c r="Q43" s="125">
        <v>5.2999999999999999E-2</v>
      </c>
      <c r="R43" s="126">
        <v>4.5999999999999999E-2</v>
      </c>
      <c r="S43" s="126">
        <v>1E-3</v>
      </c>
      <c r="T43" s="111">
        <v>2E-3</v>
      </c>
    </row>
    <row r="44" spans="1:20" ht="23.1" customHeight="1">
      <c r="A44" s="200"/>
      <c r="B44" s="122" t="s">
        <v>122</v>
      </c>
      <c r="C44" s="123">
        <v>38</v>
      </c>
      <c r="D44" s="124">
        <v>65</v>
      </c>
      <c r="E44" s="125">
        <v>-0.41099999999999998</v>
      </c>
      <c r="F44" s="126">
        <v>-0.41499999999999998</v>
      </c>
      <c r="G44" s="126">
        <v>1E-3</v>
      </c>
      <c r="H44" s="111">
        <v>1E-3</v>
      </c>
      <c r="I44" s="123">
        <v>181</v>
      </c>
      <c r="J44" s="124">
        <v>166</v>
      </c>
      <c r="K44" s="125">
        <v>9.8000000000000004E-2</v>
      </c>
      <c r="L44" s="126">
        <v>0.09</v>
      </c>
      <c r="M44" s="126">
        <v>1E-3</v>
      </c>
      <c r="N44" s="111">
        <v>1E-3</v>
      </c>
      <c r="O44" s="123">
        <v>86</v>
      </c>
      <c r="P44" s="124">
        <v>83</v>
      </c>
      <c r="Q44" s="125">
        <v>4.2999999999999997E-2</v>
      </c>
      <c r="R44" s="126">
        <v>3.5999999999999997E-2</v>
      </c>
      <c r="S44" s="126">
        <v>1E-3</v>
      </c>
      <c r="T44" s="111">
        <v>1E-3</v>
      </c>
    </row>
    <row r="45" spans="1:20" ht="23.1" customHeight="1" thickBot="1">
      <c r="A45" s="200"/>
      <c r="B45" s="141" t="s">
        <v>88</v>
      </c>
      <c r="C45" s="129">
        <v>103</v>
      </c>
      <c r="D45" s="130">
        <v>121</v>
      </c>
      <c r="E45" s="175">
        <v>-0.14299999999999999</v>
      </c>
      <c r="F45" s="176">
        <v>-0.14899999999999999</v>
      </c>
      <c r="G45" s="176">
        <v>2E-3</v>
      </c>
      <c r="H45" s="111">
        <v>2E-3</v>
      </c>
      <c r="I45" s="129">
        <v>308</v>
      </c>
      <c r="J45" s="130">
        <v>429</v>
      </c>
      <c r="K45" s="142">
        <v>-0.27700000000000002</v>
      </c>
      <c r="L45" s="137">
        <v>-0.28199999999999997</v>
      </c>
      <c r="M45" s="137">
        <v>2E-3</v>
      </c>
      <c r="N45" s="111">
        <v>3.0000000000000001E-3</v>
      </c>
      <c r="O45" s="129">
        <v>133</v>
      </c>
      <c r="P45" s="130">
        <v>180</v>
      </c>
      <c r="Q45" s="142">
        <v>-0.25600000000000001</v>
      </c>
      <c r="R45" s="137">
        <v>-0.26100000000000001</v>
      </c>
      <c r="S45" s="137">
        <v>2E-3</v>
      </c>
      <c r="T45" s="111">
        <v>3.0000000000000001E-3</v>
      </c>
    </row>
    <row r="46" spans="1:20" ht="23.1" customHeight="1" thickTop="1" thickBot="1">
      <c r="A46" s="201"/>
      <c r="B46" s="112" t="s">
        <v>123</v>
      </c>
      <c r="C46" s="113">
        <v>635</v>
      </c>
      <c r="D46" s="114">
        <v>644</v>
      </c>
      <c r="E46" s="145">
        <v>-7.0000000000000001E-3</v>
      </c>
      <c r="F46" s="145">
        <v>-1.4E-2</v>
      </c>
      <c r="G46" s="116">
        <v>0.01</v>
      </c>
      <c r="H46" s="117">
        <v>1.2999999999999999E-2</v>
      </c>
      <c r="I46" s="113">
        <v>1911</v>
      </c>
      <c r="J46" s="114">
        <v>2214</v>
      </c>
      <c r="K46" s="116">
        <v>-0.13100000000000001</v>
      </c>
      <c r="L46" s="116">
        <v>-0.13700000000000001</v>
      </c>
      <c r="M46" s="116">
        <v>0.01</v>
      </c>
      <c r="N46" s="117">
        <v>1.4999999999999999E-2</v>
      </c>
      <c r="O46" s="113">
        <v>880</v>
      </c>
      <c r="P46" s="114">
        <v>940</v>
      </c>
      <c r="Q46" s="116">
        <v>-5.8000000000000003E-2</v>
      </c>
      <c r="R46" s="116">
        <v>-6.4000000000000001E-2</v>
      </c>
      <c r="S46" s="116">
        <v>1.0999999999999999E-2</v>
      </c>
      <c r="T46" s="117">
        <v>1.4999999999999999E-2</v>
      </c>
    </row>
    <row r="47" spans="1:20" ht="23.1" customHeight="1" thickTop="1">
      <c r="A47" s="199" t="s">
        <v>124</v>
      </c>
      <c r="B47" s="118" t="s">
        <v>125</v>
      </c>
      <c r="C47" s="119">
        <v>1573</v>
      </c>
      <c r="D47" s="120">
        <v>1399</v>
      </c>
      <c r="E47" s="188">
        <v>0.13200000000000001</v>
      </c>
      <c r="F47" s="188">
        <v>0.124</v>
      </c>
      <c r="G47" s="134">
        <v>2.4E-2</v>
      </c>
      <c r="H47" s="143">
        <v>2.8000000000000001E-2</v>
      </c>
      <c r="I47" s="119">
        <v>6241</v>
      </c>
      <c r="J47" s="120">
        <v>5138</v>
      </c>
      <c r="K47" s="134">
        <v>0.223</v>
      </c>
      <c r="L47" s="134">
        <v>0.215</v>
      </c>
      <c r="M47" s="134">
        <v>3.3000000000000002E-2</v>
      </c>
      <c r="N47" s="143">
        <v>3.5000000000000003E-2</v>
      </c>
      <c r="O47" s="119">
        <v>2917</v>
      </c>
      <c r="P47" s="120">
        <v>2271</v>
      </c>
      <c r="Q47" s="134">
        <v>0.29299999999999998</v>
      </c>
      <c r="R47" s="134">
        <v>0.28399999999999997</v>
      </c>
      <c r="S47" s="134">
        <v>3.5999999999999997E-2</v>
      </c>
      <c r="T47" s="143">
        <v>3.5999999999999997E-2</v>
      </c>
    </row>
    <row r="48" spans="1:20" ht="23.1" customHeight="1">
      <c r="A48" s="200"/>
      <c r="B48" s="141" t="s">
        <v>126</v>
      </c>
      <c r="C48" s="123">
        <v>175</v>
      </c>
      <c r="D48" s="124">
        <v>160</v>
      </c>
      <c r="E48" s="125">
        <v>0.10100000000000001</v>
      </c>
      <c r="F48" s="126">
        <v>9.4E-2</v>
      </c>
      <c r="G48" s="126">
        <v>3.0000000000000001E-3</v>
      </c>
      <c r="H48" s="111">
        <v>3.0000000000000001E-3</v>
      </c>
      <c r="I48" s="123">
        <v>871</v>
      </c>
      <c r="J48" s="124">
        <v>552</v>
      </c>
      <c r="K48" s="125">
        <v>0.58799999999999997</v>
      </c>
      <c r="L48" s="126">
        <v>0.57799999999999996</v>
      </c>
      <c r="M48" s="126">
        <v>5.0000000000000001E-3</v>
      </c>
      <c r="N48" s="111">
        <v>4.0000000000000001E-3</v>
      </c>
      <c r="O48" s="123">
        <v>398</v>
      </c>
      <c r="P48" s="124">
        <v>217</v>
      </c>
      <c r="Q48" s="125">
        <v>0.84599999999999997</v>
      </c>
      <c r="R48" s="126">
        <v>0.83399999999999996</v>
      </c>
      <c r="S48" s="126">
        <v>5.0000000000000001E-3</v>
      </c>
      <c r="T48" s="111">
        <v>3.0000000000000001E-3</v>
      </c>
    </row>
    <row r="49" spans="1:20" ht="23.1" customHeight="1" thickBot="1">
      <c r="A49" s="200"/>
      <c r="B49" s="106" t="s">
        <v>88</v>
      </c>
      <c r="C49" s="129">
        <v>2</v>
      </c>
      <c r="D49" s="130">
        <v>6</v>
      </c>
      <c r="E49" s="175">
        <v>-0.66400000000000003</v>
      </c>
      <c r="F49" s="176">
        <v>-0.66700000000000004</v>
      </c>
      <c r="G49" s="176">
        <v>0</v>
      </c>
      <c r="H49" s="111">
        <v>0</v>
      </c>
      <c r="I49" s="129">
        <v>6</v>
      </c>
      <c r="J49" s="130">
        <v>28</v>
      </c>
      <c r="K49" s="175">
        <v>-0.78400000000000003</v>
      </c>
      <c r="L49" s="176">
        <v>-0.78600000000000003</v>
      </c>
      <c r="M49" s="176">
        <v>0</v>
      </c>
      <c r="N49" s="111">
        <v>0</v>
      </c>
      <c r="O49" s="129">
        <v>2</v>
      </c>
      <c r="P49" s="130">
        <v>13</v>
      </c>
      <c r="Q49" s="175">
        <v>-0.84499999999999997</v>
      </c>
      <c r="R49" s="176">
        <v>-0.84599999999999997</v>
      </c>
      <c r="S49" s="176">
        <v>0</v>
      </c>
      <c r="T49" s="111">
        <v>0</v>
      </c>
    </row>
    <row r="50" spans="1:20" ht="23.1" customHeight="1" thickTop="1" thickBot="1">
      <c r="A50" s="201"/>
      <c r="B50" s="112" t="s">
        <v>127</v>
      </c>
      <c r="C50" s="113">
        <v>1750</v>
      </c>
      <c r="D50" s="114">
        <v>1565</v>
      </c>
      <c r="E50" s="116">
        <v>0.126</v>
      </c>
      <c r="F50" s="116">
        <v>0.11799999999999999</v>
      </c>
      <c r="G50" s="116">
        <v>2.7E-2</v>
      </c>
      <c r="H50" s="117">
        <v>3.2000000000000001E-2</v>
      </c>
      <c r="I50" s="113">
        <v>7118</v>
      </c>
      <c r="J50" s="114">
        <v>5718</v>
      </c>
      <c r="K50" s="116">
        <v>0.253</v>
      </c>
      <c r="L50" s="116">
        <v>0.245</v>
      </c>
      <c r="M50" s="116">
        <v>3.6999999999999998E-2</v>
      </c>
      <c r="N50" s="117">
        <v>3.9E-2</v>
      </c>
      <c r="O50" s="113">
        <v>3317</v>
      </c>
      <c r="P50" s="114">
        <v>2501</v>
      </c>
      <c r="Q50" s="116">
        <v>0.33500000000000002</v>
      </c>
      <c r="R50" s="116">
        <v>0.32600000000000001</v>
      </c>
      <c r="S50" s="116">
        <v>4.1000000000000002E-2</v>
      </c>
      <c r="T50" s="117">
        <v>0.04</v>
      </c>
    </row>
    <row r="51" spans="1:20" ht="23.1" customHeight="1" thickTop="1" thickBot="1">
      <c r="A51" s="264" t="s">
        <v>128</v>
      </c>
      <c r="B51" s="265"/>
      <c r="C51" s="146">
        <v>70</v>
      </c>
      <c r="D51" s="147">
        <v>61</v>
      </c>
      <c r="E51" s="148">
        <v>0.155</v>
      </c>
      <c r="F51" s="149">
        <v>0.14799999999999999</v>
      </c>
      <c r="G51" s="189">
        <v>1E-3</v>
      </c>
      <c r="H51" s="150">
        <v>1E-3</v>
      </c>
      <c r="I51" s="146">
        <v>186</v>
      </c>
      <c r="J51" s="147">
        <v>174</v>
      </c>
      <c r="K51" s="148">
        <v>7.5999999999999998E-2</v>
      </c>
      <c r="L51" s="149">
        <v>6.9000000000000006E-2</v>
      </c>
      <c r="M51" s="149">
        <v>1E-3</v>
      </c>
      <c r="N51" s="150">
        <v>1E-3</v>
      </c>
      <c r="O51" s="146">
        <v>97</v>
      </c>
      <c r="P51" s="147">
        <v>97</v>
      </c>
      <c r="Q51" s="148">
        <v>6.9999999999999004E-3</v>
      </c>
      <c r="R51" s="149">
        <v>0</v>
      </c>
      <c r="S51" s="149">
        <v>1E-3</v>
      </c>
      <c r="T51" s="150">
        <v>2E-3</v>
      </c>
    </row>
    <row r="52" spans="1:20" ht="23.1" customHeight="1" thickTop="1" thickBot="1">
      <c r="A52" s="264" t="s">
        <v>129</v>
      </c>
      <c r="B52" s="265"/>
      <c r="C52" s="146">
        <v>898</v>
      </c>
      <c r="D52" s="147">
        <v>755</v>
      </c>
      <c r="E52" s="148">
        <v>0.19700000000000001</v>
      </c>
      <c r="F52" s="151">
        <v>0.189</v>
      </c>
      <c r="G52" s="151">
        <v>1.4E-2</v>
      </c>
      <c r="H52" s="121">
        <v>1.4999999999999999E-2</v>
      </c>
      <c r="I52" s="146">
        <v>2264</v>
      </c>
      <c r="J52" s="147">
        <v>1991</v>
      </c>
      <c r="K52" s="148">
        <v>0.14499999999999999</v>
      </c>
      <c r="L52" s="151">
        <v>0.13700000000000001</v>
      </c>
      <c r="M52" s="151">
        <v>1.2E-2</v>
      </c>
      <c r="N52" s="121">
        <v>1.4E-2</v>
      </c>
      <c r="O52" s="146">
        <v>1022</v>
      </c>
      <c r="P52" s="147">
        <v>830</v>
      </c>
      <c r="Q52" s="148">
        <v>0.24</v>
      </c>
      <c r="R52" s="151">
        <v>0.23100000000000001</v>
      </c>
      <c r="S52" s="151">
        <v>1.2E-2</v>
      </c>
      <c r="T52" s="121">
        <v>1.2999999999999999E-2</v>
      </c>
    </row>
    <row r="53" spans="1:20" ht="23.1" customHeight="1" thickTop="1" thickBot="1">
      <c r="A53" s="264" t="s">
        <v>130</v>
      </c>
      <c r="B53" s="265"/>
      <c r="C53" s="113">
        <v>65914</v>
      </c>
      <c r="D53" s="114">
        <v>49678</v>
      </c>
      <c r="E53" s="115">
        <v>0.33600000000000002</v>
      </c>
      <c r="F53" s="116">
        <v>0.32700000000000001</v>
      </c>
      <c r="G53" s="152"/>
      <c r="H53" s="152"/>
      <c r="I53" s="113">
        <v>189861</v>
      </c>
      <c r="J53" s="114">
        <v>145386</v>
      </c>
      <c r="K53" s="115">
        <v>0.315</v>
      </c>
      <c r="L53" s="116">
        <v>0.30599999999999999</v>
      </c>
      <c r="M53" s="152"/>
      <c r="N53" s="152"/>
      <c r="O53" s="113">
        <v>81786</v>
      </c>
      <c r="P53" s="114">
        <v>62373</v>
      </c>
      <c r="Q53" s="115">
        <v>0.32</v>
      </c>
      <c r="R53" s="116">
        <v>0.311</v>
      </c>
      <c r="S53" s="152"/>
      <c r="T53" s="185"/>
    </row>
    <row r="54" spans="1:20" ht="23.1" customHeight="1" thickTop="1" thickBot="1">
      <c r="A54" s="266" t="s">
        <v>131</v>
      </c>
      <c r="B54" s="267"/>
      <c r="C54" s="153">
        <v>62358</v>
      </c>
      <c r="D54" s="154">
        <v>65423</v>
      </c>
      <c r="E54" s="155">
        <v>-0.04</v>
      </c>
      <c r="F54" s="156">
        <v>-4.7E-2</v>
      </c>
      <c r="G54" s="157"/>
      <c r="H54" s="158"/>
      <c r="I54" s="153">
        <v>102899</v>
      </c>
      <c r="J54" s="154">
        <v>107869</v>
      </c>
      <c r="K54" s="155">
        <v>-0.04</v>
      </c>
      <c r="L54" s="156">
        <v>-4.5999999999999999E-2</v>
      </c>
      <c r="M54" s="157"/>
      <c r="N54" s="158"/>
      <c r="O54" s="153">
        <v>57449</v>
      </c>
      <c r="P54" s="154">
        <v>59924</v>
      </c>
      <c r="Q54" s="155">
        <v>-3.5000000000000003E-2</v>
      </c>
      <c r="R54" s="156">
        <v>-4.1000000000000002E-2</v>
      </c>
      <c r="S54" s="157"/>
      <c r="T54" s="186"/>
    </row>
    <row r="55" spans="1:20" s="5" customFormat="1" ht="23.1" customHeight="1" thickBot="1">
      <c r="A55" s="268" t="s">
        <v>132</v>
      </c>
      <c r="B55" s="269"/>
      <c r="C55" s="159">
        <v>128272</v>
      </c>
      <c r="D55" s="160">
        <v>115101</v>
      </c>
      <c r="E55" s="161">
        <v>0.122</v>
      </c>
      <c r="F55" s="162">
        <v>0.114</v>
      </c>
      <c r="G55" s="163"/>
      <c r="H55" s="164"/>
      <c r="I55" s="159">
        <v>292760</v>
      </c>
      <c r="J55" s="160">
        <v>253255</v>
      </c>
      <c r="K55" s="161">
        <v>0.16400000000000001</v>
      </c>
      <c r="L55" s="162">
        <v>0.156</v>
      </c>
      <c r="M55" s="162"/>
      <c r="N55" s="177"/>
      <c r="O55" s="159">
        <v>139235</v>
      </c>
      <c r="P55" s="160">
        <v>122297</v>
      </c>
      <c r="Q55" s="161">
        <v>0.14599999999999999</v>
      </c>
      <c r="R55" s="162">
        <v>0.13800000000000001</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199857</v>
      </c>
      <c r="D58" s="259"/>
      <c r="E58" s="260"/>
      <c r="F58" s="261">
        <v>199888</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139235</v>
      </c>
      <c r="D59" s="238"/>
      <c r="E59" s="239"/>
      <c r="F59" s="240">
        <v>122297</v>
      </c>
      <c r="G59" s="238"/>
      <c r="H59" s="238"/>
      <c r="I59" s="231">
        <v>0.13800000000000001</v>
      </c>
      <c r="J59" s="232"/>
      <c r="K59" s="208"/>
      <c r="L59" s="209"/>
      <c r="M59" s="209"/>
      <c r="N59" s="209"/>
      <c r="O59" s="209"/>
      <c r="P59" s="209"/>
      <c r="Q59" s="209"/>
      <c r="R59" s="209"/>
      <c r="S59" s="209"/>
      <c r="T59" s="209"/>
    </row>
    <row r="60" spans="1:20" s="5" customFormat="1" ht="27" customHeight="1">
      <c r="A60" s="235" t="s">
        <v>61</v>
      </c>
      <c r="B60" s="236"/>
      <c r="C60" s="241">
        <v>0.69699999999999995</v>
      </c>
      <c r="D60" s="242"/>
      <c r="E60" s="243"/>
      <c r="F60" s="244">
        <v>0.61199999999999999</v>
      </c>
      <c r="G60" s="242"/>
      <c r="H60" s="242"/>
      <c r="I60" s="245" t="s">
        <v>183</v>
      </c>
      <c r="J60" s="246"/>
      <c r="K60" s="180" t="s">
        <v>182</v>
      </c>
      <c r="L60" s="181"/>
      <c r="M60" s="181"/>
      <c r="N60" s="180"/>
      <c r="O60" s="182"/>
      <c r="P60" s="182"/>
      <c r="Q60" s="181"/>
      <c r="R60" s="181"/>
      <c r="S60" s="181"/>
      <c r="T60" s="187"/>
    </row>
    <row r="61" spans="1:20" s="5" customFormat="1" ht="33" customHeight="1">
      <c r="A61" s="225" t="s">
        <v>74</v>
      </c>
      <c r="B61" s="226"/>
      <c r="C61" s="227">
        <f>I53/I55</f>
        <v>0.64852097281049326</v>
      </c>
      <c r="D61" s="227"/>
      <c r="E61" s="228"/>
      <c r="F61" s="229">
        <f>J53/J55</f>
        <v>0.57406961363053044</v>
      </c>
      <c r="G61" s="230"/>
      <c r="H61" s="228"/>
      <c r="I61" s="231" t="s">
        <v>184</v>
      </c>
      <c r="J61" s="232"/>
      <c r="K61" s="180" t="s">
        <v>172</v>
      </c>
      <c r="L61" s="3"/>
      <c r="M61" s="183"/>
      <c r="O61" s="180"/>
      <c r="P61" s="182"/>
      <c r="Q61" s="181"/>
      <c r="R61" s="181"/>
      <c r="S61" s="181"/>
      <c r="T61" s="181"/>
    </row>
    <row r="62" spans="1:20" s="5" customFormat="1" ht="33" customHeight="1" thickBot="1">
      <c r="A62" s="233" t="s">
        <v>75</v>
      </c>
      <c r="B62" s="234"/>
      <c r="C62" s="227">
        <f>O53/O55</f>
        <v>0.58739541063669332</v>
      </c>
      <c r="D62" s="227"/>
      <c r="E62" s="228"/>
      <c r="F62" s="229">
        <f>P53/P55</f>
        <v>0.51001251052764995</v>
      </c>
      <c r="G62" s="230"/>
      <c r="H62" s="228"/>
      <c r="I62" s="231" t="s">
        <v>185</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1.0192639999999999</v>
      </c>
      <c r="F64" s="222"/>
      <c r="G64" s="223">
        <v>0.90686199999999995</v>
      </c>
      <c r="H64" s="222"/>
      <c r="I64" s="223">
        <v>0.96499100000000004</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UI,太字"&amp;20宿泊状況調査結果詳細（2024年7月）※フルサービス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5483-0136-48F2-AAD2-C1BB1B2DE796}">
  <sheetPr>
    <tabColor theme="9"/>
  </sheetPr>
  <dimension ref="A1:WWC64"/>
  <sheetViews>
    <sheetView view="pageLayout" topLeftCell="A44"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150</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10409</v>
      </c>
      <c r="D7" s="102">
        <v>8374</v>
      </c>
      <c r="E7" s="103">
        <v>0.252</v>
      </c>
      <c r="F7" s="104">
        <v>0.24299999999999999</v>
      </c>
      <c r="G7" s="104">
        <v>0.18</v>
      </c>
      <c r="H7" s="105">
        <v>0.183</v>
      </c>
      <c r="I7" s="101">
        <v>33580</v>
      </c>
      <c r="J7" s="102">
        <v>25698</v>
      </c>
      <c r="K7" s="103">
        <v>0.316</v>
      </c>
      <c r="L7" s="104">
        <v>0.307</v>
      </c>
      <c r="M7" s="104">
        <v>0.20399999999999999</v>
      </c>
      <c r="N7" s="105">
        <v>0.2</v>
      </c>
      <c r="O7" s="101">
        <v>12880</v>
      </c>
      <c r="P7" s="102">
        <v>9783</v>
      </c>
      <c r="Q7" s="103">
        <v>0.32600000000000001</v>
      </c>
      <c r="R7" s="104">
        <v>0.317</v>
      </c>
      <c r="S7" s="104">
        <v>0.17799999999999999</v>
      </c>
      <c r="T7" s="105">
        <v>0.17199999999999999</v>
      </c>
    </row>
    <row r="8" spans="1:20" ht="23.1" customHeight="1" thickBot="1">
      <c r="A8" s="200"/>
      <c r="B8" s="106" t="s">
        <v>83</v>
      </c>
      <c r="C8" s="107">
        <v>1249</v>
      </c>
      <c r="D8" s="108">
        <v>949</v>
      </c>
      <c r="E8" s="109">
        <v>0.32500000000000001</v>
      </c>
      <c r="F8" s="110">
        <v>0.316</v>
      </c>
      <c r="G8" s="144">
        <v>2.1999999999999999E-2</v>
      </c>
      <c r="H8" s="111">
        <v>2.1000000000000001E-2</v>
      </c>
      <c r="I8" s="107">
        <v>4483</v>
      </c>
      <c r="J8" s="108">
        <v>3160</v>
      </c>
      <c r="K8" s="109">
        <v>0.42799999999999999</v>
      </c>
      <c r="L8" s="110">
        <v>0.41899999999999998</v>
      </c>
      <c r="M8" s="110">
        <v>2.7E-2</v>
      </c>
      <c r="N8" s="111">
        <v>2.5000000000000001E-2</v>
      </c>
      <c r="O8" s="107">
        <v>1662</v>
      </c>
      <c r="P8" s="108">
        <v>1135</v>
      </c>
      <c r="Q8" s="109">
        <v>0.47399999999999998</v>
      </c>
      <c r="R8" s="110">
        <v>0.46400000000000002</v>
      </c>
      <c r="S8" s="110">
        <v>2.3E-2</v>
      </c>
      <c r="T8" s="111">
        <v>0.02</v>
      </c>
    </row>
    <row r="9" spans="1:20" ht="23.1" customHeight="1" thickTop="1" thickBot="1">
      <c r="A9" s="201"/>
      <c r="B9" s="112" t="s">
        <v>84</v>
      </c>
      <c r="C9" s="113">
        <v>11658</v>
      </c>
      <c r="D9" s="114">
        <v>9323</v>
      </c>
      <c r="E9" s="115">
        <v>0.25900000000000001</v>
      </c>
      <c r="F9" s="116">
        <v>0.25</v>
      </c>
      <c r="G9" s="116">
        <v>0.20200000000000001</v>
      </c>
      <c r="H9" s="117">
        <v>0.20399999999999999</v>
      </c>
      <c r="I9" s="113">
        <v>38063</v>
      </c>
      <c r="J9" s="114">
        <v>28858</v>
      </c>
      <c r="K9" s="115">
        <v>0.32800000000000001</v>
      </c>
      <c r="L9" s="116">
        <v>0.31900000000000001</v>
      </c>
      <c r="M9" s="116">
        <v>0.23100000000000001</v>
      </c>
      <c r="N9" s="117">
        <v>0.22500000000000001</v>
      </c>
      <c r="O9" s="113">
        <v>14542</v>
      </c>
      <c r="P9" s="114">
        <v>10918</v>
      </c>
      <c r="Q9" s="115">
        <v>0.34100000000000003</v>
      </c>
      <c r="R9" s="116">
        <v>0.33200000000000002</v>
      </c>
      <c r="S9" s="116">
        <v>0.20100000000000001</v>
      </c>
      <c r="T9" s="117">
        <v>0.192</v>
      </c>
    </row>
    <row r="10" spans="1:20" ht="23.1" customHeight="1" thickTop="1">
      <c r="A10" s="199" t="s">
        <v>85</v>
      </c>
      <c r="B10" s="118" t="s">
        <v>86</v>
      </c>
      <c r="C10" s="119">
        <v>567</v>
      </c>
      <c r="D10" s="120">
        <v>825</v>
      </c>
      <c r="E10" s="138">
        <v>-0.308</v>
      </c>
      <c r="F10" s="139">
        <v>-0.313</v>
      </c>
      <c r="G10" s="139">
        <v>0.01</v>
      </c>
      <c r="H10" s="121">
        <v>1.7999999999999999E-2</v>
      </c>
      <c r="I10" s="119">
        <v>1983</v>
      </c>
      <c r="J10" s="120">
        <v>2746</v>
      </c>
      <c r="K10" s="138">
        <v>-0.27300000000000002</v>
      </c>
      <c r="L10" s="139">
        <v>-0.27800000000000002</v>
      </c>
      <c r="M10" s="139">
        <v>1.2E-2</v>
      </c>
      <c r="N10" s="121">
        <v>2.1000000000000001E-2</v>
      </c>
      <c r="O10" s="119">
        <v>863</v>
      </c>
      <c r="P10" s="120">
        <v>709</v>
      </c>
      <c r="Q10" s="138">
        <v>0.22600000000000001</v>
      </c>
      <c r="R10" s="139">
        <v>0.217</v>
      </c>
      <c r="S10" s="139">
        <v>1.2E-2</v>
      </c>
      <c r="T10" s="121">
        <v>1.2E-2</v>
      </c>
    </row>
    <row r="11" spans="1:20" ht="23.1" customHeight="1">
      <c r="A11" s="200"/>
      <c r="B11" s="122" t="s">
        <v>87</v>
      </c>
      <c r="C11" s="123">
        <v>99</v>
      </c>
      <c r="D11" s="124">
        <v>73</v>
      </c>
      <c r="E11" s="135">
        <v>0.36599999999999999</v>
      </c>
      <c r="F11" s="127">
        <v>0.35599999999999998</v>
      </c>
      <c r="G11" s="127">
        <v>2E-3</v>
      </c>
      <c r="H11" s="128">
        <v>2E-3</v>
      </c>
      <c r="I11" s="123">
        <v>340</v>
      </c>
      <c r="J11" s="124">
        <v>290</v>
      </c>
      <c r="K11" s="135">
        <v>0.18</v>
      </c>
      <c r="L11" s="127">
        <v>0.17199999999999999</v>
      </c>
      <c r="M11" s="127">
        <v>2E-3</v>
      </c>
      <c r="N11" s="128">
        <v>2E-3</v>
      </c>
      <c r="O11" s="123">
        <v>187</v>
      </c>
      <c r="P11" s="124">
        <v>132</v>
      </c>
      <c r="Q11" s="135">
        <v>0.42599999999999999</v>
      </c>
      <c r="R11" s="127">
        <v>0.41699999999999998</v>
      </c>
      <c r="S11" s="127">
        <v>3.0000000000000001E-3</v>
      </c>
      <c r="T11" s="128">
        <v>2E-3</v>
      </c>
    </row>
    <row r="12" spans="1:20" ht="23.1" customHeight="1" thickBot="1">
      <c r="A12" s="200"/>
      <c r="B12" s="106" t="s">
        <v>88</v>
      </c>
      <c r="C12" s="129">
        <v>719</v>
      </c>
      <c r="D12" s="130">
        <v>428</v>
      </c>
      <c r="E12" s="131">
        <v>0.69099999999999995</v>
      </c>
      <c r="F12" s="132">
        <v>0.68</v>
      </c>
      <c r="G12" s="190">
        <v>1.2E-2</v>
      </c>
      <c r="H12" s="121">
        <v>8.9999999999999993E-3</v>
      </c>
      <c r="I12" s="129">
        <v>1184</v>
      </c>
      <c r="J12" s="130">
        <v>902</v>
      </c>
      <c r="K12" s="131">
        <v>0.32200000000000001</v>
      </c>
      <c r="L12" s="132">
        <v>0.313</v>
      </c>
      <c r="M12" s="190">
        <v>7.0000000000000001E-3</v>
      </c>
      <c r="N12" s="121">
        <v>7.0000000000000001E-3</v>
      </c>
      <c r="O12" s="129">
        <v>614</v>
      </c>
      <c r="P12" s="130">
        <v>490</v>
      </c>
      <c r="Q12" s="131">
        <v>0.26200000000000001</v>
      </c>
      <c r="R12" s="132">
        <v>0.253</v>
      </c>
      <c r="S12" s="190">
        <v>8.0000000000000002E-3</v>
      </c>
      <c r="T12" s="121">
        <v>8.9999999999999993E-3</v>
      </c>
    </row>
    <row r="13" spans="1:20" ht="23.1" customHeight="1" thickTop="1" thickBot="1">
      <c r="A13" s="201"/>
      <c r="B13" s="112" t="s">
        <v>89</v>
      </c>
      <c r="C13" s="113">
        <v>1385</v>
      </c>
      <c r="D13" s="114">
        <v>1326</v>
      </c>
      <c r="E13" s="115">
        <v>5.1999999999999998E-2</v>
      </c>
      <c r="F13" s="116">
        <v>4.3999999999999997E-2</v>
      </c>
      <c r="G13" s="116">
        <v>2.4E-2</v>
      </c>
      <c r="H13" s="117">
        <v>2.9000000000000001E-2</v>
      </c>
      <c r="I13" s="113">
        <v>3507</v>
      </c>
      <c r="J13" s="114">
        <v>3938</v>
      </c>
      <c r="K13" s="115">
        <v>-0.10299999999999999</v>
      </c>
      <c r="L13" s="116">
        <v>-0.109</v>
      </c>
      <c r="M13" s="116">
        <v>2.1000000000000001E-2</v>
      </c>
      <c r="N13" s="117">
        <v>3.1E-2</v>
      </c>
      <c r="O13" s="113">
        <v>1664</v>
      </c>
      <c r="P13" s="114">
        <v>1331</v>
      </c>
      <c r="Q13" s="115">
        <v>0.25900000000000001</v>
      </c>
      <c r="R13" s="116">
        <v>0.25</v>
      </c>
      <c r="S13" s="116">
        <v>2.3E-2</v>
      </c>
      <c r="T13" s="117">
        <v>2.3E-2</v>
      </c>
    </row>
    <row r="14" spans="1:20" ht="23.1" customHeight="1" thickTop="1">
      <c r="A14" s="199" t="s">
        <v>90</v>
      </c>
      <c r="B14" s="118" t="s">
        <v>91</v>
      </c>
      <c r="C14" s="119">
        <v>1147</v>
      </c>
      <c r="D14" s="120">
        <v>1046</v>
      </c>
      <c r="E14" s="138">
        <v>0.104</v>
      </c>
      <c r="F14" s="139">
        <v>9.7000000000000003E-2</v>
      </c>
      <c r="G14" s="139">
        <v>0.02</v>
      </c>
      <c r="H14" s="121">
        <v>2.3E-2</v>
      </c>
      <c r="I14" s="119">
        <v>4636</v>
      </c>
      <c r="J14" s="120">
        <v>3920</v>
      </c>
      <c r="K14" s="133">
        <v>0.191</v>
      </c>
      <c r="L14" s="134">
        <v>0.183</v>
      </c>
      <c r="M14" s="134">
        <v>2.8000000000000001E-2</v>
      </c>
      <c r="N14" s="121">
        <v>3.1E-2</v>
      </c>
      <c r="O14" s="119">
        <v>2024</v>
      </c>
      <c r="P14" s="120">
        <v>1795</v>
      </c>
      <c r="Q14" s="133">
        <v>0.13500000000000001</v>
      </c>
      <c r="R14" s="134">
        <v>0.128</v>
      </c>
      <c r="S14" s="134">
        <v>2.8000000000000001E-2</v>
      </c>
      <c r="T14" s="121">
        <v>3.2000000000000001E-2</v>
      </c>
    </row>
    <row r="15" spans="1:20" ht="23.1" customHeight="1">
      <c r="A15" s="200"/>
      <c r="B15" s="122" t="s">
        <v>92</v>
      </c>
      <c r="C15" s="123">
        <v>1062</v>
      </c>
      <c r="D15" s="124">
        <v>875</v>
      </c>
      <c r="E15" s="135">
        <v>0.222</v>
      </c>
      <c r="F15" s="127">
        <v>0.214</v>
      </c>
      <c r="G15" s="126">
        <v>1.7999999999999999E-2</v>
      </c>
      <c r="H15" s="111">
        <v>1.9E-2</v>
      </c>
      <c r="I15" s="123">
        <v>4363</v>
      </c>
      <c r="J15" s="124">
        <v>3833</v>
      </c>
      <c r="K15" s="135">
        <v>0.14599999999999999</v>
      </c>
      <c r="L15" s="127">
        <v>0.13800000000000001</v>
      </c>
      <c r="M15" s="127">
        <v>2.5999999999999999E-2</v>
      </c>
      <c r="N15" s="111">
        <v>0.03</v>
      </c>
      <c r="O15" s="123">
        <v>1921</v>
      </c>
      <c r="P15" s="124">
        <v>1739</v>
      </c>
      <c r="Q15" s="135">
        <v>0.112</v>
      </c>
      <c r="R15" s="127">
        <v>0.105</v>
      </c>
      <c r="S15" s="127">
        <v>2.7E-2</v>
      </c>
      <c r="T15" s="111">
        <v>3.1E-2</v>
      </c>
    </row>
    <row r="16" spans="1:20" ht="23.1" customHeight="1">
      <c r="A16" s="200"/>
      <c r="B16" s="122" t="s">
        <v>93</v>
      </c>
      <c r="C16" s="123">
        <v>649</v>
      </c>
      <c r="D16" s="124">
        <v>486</v>
      </c>
      <c r="E16" s="135">
        <v>0.34499999999999997</v>
      </c>
      <c r="F16" s="127">
        <v>0.33500000000000002</v>
      </c>
      <c r="G16" s="126">
        <v>1.0999999999999999E-2</v>
      </c>
      <c r="H16" s="128">
        <v>1.0999999999999999E-2</v>
      </c>
      <c r="I16" s="123">
        <v>2552</v>
      </c>
      <c r="J16" s="124">
        <v>2309</v>
      </c>
      <c r="K16" s="135">
        <v>0.113</v>
      </c>
      <c r="L16" s="127">
        <v>0.105</v>
      </c>
      <c r="M16" s="127">
        <v>1.4999999999999999E-2</v>
      </c>
      <c r="N16" s="128">
        <v>1.7999999999999999E-2</v>
      </c>
      <c r="O16" s="123">
        <v>1152</v>
      </c>
      <c r="P16" s="124">
        <v>1054</v>
      </c>
      <c r="Q16" s="135">
        <v>0.10100000000000001</v>
      </c>
      <c r="R16" s="127">
        <v>9.2999999999999999E-2</v>
      </c>
      <c r="S16" s="127">
        <v>1.6E-2</v>
      </c>
      <c r="T16" s="128">
        <v>1.9E-2</v>
      </c>
    </row>
    <row r="17" spans="1:20" ht="23.1" customHeight="1">
      <c r="A17" s="200"/>
      <c r="B17" s="122" t="s">
        <v>94</v>
      </c>
      <c r="C17" s="123">
        <v>3248</v>
      </c>
      <c r="D17" s="124">
        <v>2966</v>
      </c>
      <c r="E17" s="125">
        <v>0.10299999999999999</v>
      </c>
      <c r="F17" s="126">
        <v>9.5000000000000001E-2</v>
      </c>
      <c r="G17" s="126">
        <v>5.6000000000000001E-2</v>
      </c>
      <c r="H17" s="111">
        <v>6.5000000000000002E-2</v>
      </c>
      <c r="I17" s="123">
        <v>11342</v>
      </c>
      <c r="J17" s="124">
        <v>9090</v>
      </c>
      <c r="K17" s="125">
        <v>0.25600000000000001</v>
      </c>
      <c r="L17" s="126">
        <v>0.248</v>
      </c>
      <c r="M17" s="126">
        <v>6.9000000000000006E-2</v>
      </c>
      <c r="N17" s="111">
        <v>7.0999999999999994E-2</v>
      </c>
      <c r="O17" s="123">
        <v>5342</v>
      </c>
      <c r="P17" s="124">
        <v>4287</v>
      </c>
      <c r="Q17" s="125">
        <v>0.255</v>
      </c>
      <c r="R17" s="126">
        <v>0.246</v>
      </c>
      <c r="S17" s="126">
        <v>7.3999999999999996E-2</v>
      </c>
      <c r="T17" s="111">
        <v>7.4999999999999997E-2</v>
      </c>
    </row>
    <row r="18" spans="1:20" ht="23.1" customHeight="1">
      <c r="A18" s="200"/>
      <c r="B18" s="122" t="s">
        <v>95</v>
      </c>
      <c r="C18" s="123">
        <v>382</v>
      </c>
      <c r="D18" s="124">
        <v>329</v>
      </c>
      <c r="E18" s="125">
        <v>0.16900000000000001</v>
      </c>
      <c r="F18" s="126">
        <v>0.161</v>
      </c>
      <c r="G18" s="126">
        <v>7.0000000000000001E-3</v>
      </c>
      <c r="H18" s="128">
        <v>7.0000000000000001E-3</v>
      </c>
      <c r="I18" s="123">
        <v>2255</v>
      </c>
      <c r="J18" s="124">
        <v>1166</v>
      </c>
      <c r="K18" s="125">
        <v>0.94699999999999995</v>
      </c>
      <c r="L18" s="126">
        <v>0.93400000000000005</v>
      </c>
      <c r="M18" s="126">
        <v>1.4E-2</v>
      </c>
      <c r="N18" s="128">
        <v>8.9999999999999993E-3</v>
      </c>
      <c r="O18" s="123">
        <v>887</v>
      </c>
      <c r="P18" s="124">
        <v>486</v>
      </c>
      <c r="Q18" s="125">
        <v>0.83799999999999997</v>
      </c>
      <c r="R18" s="126">
        <v>0.82499999999999996</v>
      </c>
      <c r="S18" s="126">
        <v>1.2E-2</v>
      </c>
      <c r="T18" s="128">
        <v>8.9999999999999993E-3</v>
      </c>
    </row>
    <row r="19" spans="1:20" ht="23.1" customHeight="1">
      <c r="A19" s="200"/>
      <c r="B19" s="122" t="s">
        <v>96</v>
      </c>
      <c r="C19" s="123">
        <v>2758</v>
      </c>
      <c r="D19" s="124">
        <v>2096</v>
      </c>
      <c r="E19" s="125">
        <v>0.32500000000000001</v>
      </c>
      <c r="F19" s="126">
        <v>0.316</v>
      </c>
      <c r="G19" s="126">
        <v>4.8000000000000001E-2</v>
      </c>
      <c r="H19" s="111">
        <v>4.5999999999999999E-2</v>
      </c>
      <c r="I19" s="123">
        <v>9850</v>
      </c>
      <c r="J19" s="124">
        <v>7319</v>
      </c>
      <c r="K19" s="125">
        <v>0.35499999999999998</v>
      </c>
      <c r="L19" s="126">
        <v>0.34599999999999997</v>
      </c>
      <c r="M19" s="126">
        <v>0.06</v>
      </c>
      <c r="N19" s="111">
        <v>5.7000000000000002E-2</v>
      </c>
      <c r="O19" s="123">
        <v>4667</v>
      </c>
      <c r="P19" s="124">
        <v>3479</v>
      </c>
      <c r="Q19" s="125">
        <v>0.35099999999999998</v>
      </c>
      <c r="R19" s="126">
        <v>0.34100000000000003</v>
      </c>
      <c r="S19" s="126">
        <v>6.5000000000000002E-2</v>
      </c>
      <c r="T19" s="111">
        <v>6.0999999999999999E-2</v>
      </c>
    </row>
    <row r="20" spans="1:20" ht="23.1" customHeight="1">
      <c r="A20" s="200"/>
      <c r="B20" s="122" t="s">
        <v>97</v>
      </c>
      <c r="C20" s="123">
        <v>298</v>
      </c>
      <c r="D20" s="124">
        <v>240</v>
      </c>
      <c r="E20" s="125">
        <v>0.25</v>
      </c>
      <c r="F20" s="126">
        <v>0.24199999999999999</v>
      </c>
      <c r="G20" s="126">
        <v>5.0000000000000001E-3</v>
      </c>
      <c r="H20" s="111">
        <v>5.0000000000000001E-3</v>
      </c>
      <c r="I20" s="123">
        <v>905</v>
      </c>
      <c r="J20" s="124">
        <v>809</v>
      </c>
      <c r="K20" s="135">
        <v>0.126</v>
      </c>
      <c r="L20" s="127">
        <v>0.11899999999999999</v>
      </c>
      <c r="M20" s="126">
        <v>5.0000000000000001E-3</v>
      </c>
      <c r="N20" s="128">
        <v>6.0000000000000001E-3</v>
      </c>
      <c r="O20" s="123">
        <v>424</v>
      </c>
      <c r="P20" s="124">
        <v>395</v>
      </c>
      <c r="Q20" s="135">
        <v>8.1000000000000003E-2</v>
      </c>
      <c r="R20" s="127">
        <v>7.2999999999999995E-2</v>
      </c>
      <c r="S20" s="126">
        <v>6.0000000000000001E-3</v>
      </c>
      <c r="T20" s="128">
        <v>7.0000000000000001E-3</v>
      </c>
    </row>
    <row r="21" spans="1:20" ht="23.1" customHeight="1">
      <c r="A21" s="200"/>
      <c r="B21" s="122" t="s">
        <v>98</v>
      </c>
      <c r="C21" s="123">
        <v>28</v>
      </c>
      <c r="D21" s="124">
        <v>64</v>
      </c>
      <c r="E21" s="125">
        <v>-0.55900000000000005</v>
      </c>
      <c r="F21" s="126">
        <v>-0.56200000000000006</v>
      </c>
      <c r="G21" s="126">
        <v>0</v>
      </c>
      <c r="H21" s="111">
        <v>1E-3</v>
      </c>
      <c r="I21" s="123">
        <v>105</v>
      </c>
      <c r="J21" s="124">
        <v>182</v>
      </c>
      <c r="K21" s="125">
        <v>-0.41899999999999998</v>
      </c>
      <c r="L21" s="126">
        <v>-0.42299999999999999</v>
      </c>
      <c r="M21" s="126">
        <v>1E-3</v>
      </c>
      <c r="N21" s="111">
        <v>1E-3</v>
      </c>
      <c r="O21" s="123">
        <v>56</v>
      </c>
      <c r="P21" s="124">
        <v>84</v>
      </c>
      <c r="Q21" s="125">
        <v>-0.32900000000000001</v>
      </c>
      <c r="R21" s="126">
        <v>-0.33300000000000002</v>
      </c>
      <c r="S21" s="126">
        <v>1E-3</v>
      </c>
      <c r="T21" s="111">
        <v>1E-3</v>
      </c>
    </row>
    <row r="22" spans="1:20" ht="23.1" customHeight="1">
      <c r="A22" s="200"/>
      <c r="B22" s="122" t="s">
        <v>99</v>
      </c>
      <c r="C22" s="123">
        <v>32</v>
      </c>
      <c r="D22" s="124">
        <v>9</v>
      </c>
      <c r="E22" s="125">
        <v>2.58</v>
      </c>
      <c r="F22" s="126">
        <v>2.556</v>
      </c>
      <c r="G22" s="126">
        <v>1E-3</v>
      </c>
      <c r="H22" s="111">
        <v>0</v>
      </c>
      <c r="I22" s="123">
        <v>126</v>
      </c>
      <c r="J22" s="124">
        <v>45</v>
      </c>
      <c r="K22" s="125">
        <v>1.819</v>
      </c>
      <c r="L22" s="126">
        <v>1.8</v>
      </c>
      <c r="M22" s="126">
        <v>1E-3</v>
      </c>
      <c r="N22" s="111">
        <v>0</v>
      </c>
      <c r="O22" s="123">
        <v>55</v>
      </c>
      <c r="P22" s="124">
        <v>19</v>
      </c>
      <c r="Q22" s="125">
        <v>1.915</v>
      </c>
      <c r="R22" s="126">
        <v>1.895</v>
      </c>
      <c r="S22" s="126">
        <v>1E-3</v>
      </c>
      <c r="T22" s="111">
        <v>0</v>
      </c>
    </row>
    <row r="23" spans="1:20" ht="23.1" customHeight="1">
      <c r="A23" s="200"/>
      <c r="B23" s="122" t="s">
        <v>100</v>
      </c>
      <c r="C23" s="123">
        <v>111</v>
      </c>
      <c r="D23" s="124">
        <v>86</v>
      </c>
      <c r="E23" s="135">
        <v>0.3</v>
      </c>
      <c r="F23" s="127">
        <v>0.29099999999999998</v>
      </c>
      <c r="G23" s="126">
        <v>2E-3</v>
      </c>
      <c r="H23" s="111">
        <v>2E-3</v>
      </c>
      <c r="I23" s="123">
        <v>404</v>
      </c>
      <c r="J23" s="124">
        <v>307</v>
      </c>
      <c r="K23" s="135">
        <v>0.32500000000000001</v>
      </c>
      <c r="L23" s="127">
        <v>0.316</v>
      </c>
      <c r="M23" s="127">
        <v>2E-3</v>
      </c>
      <c r="N23" s="111">
        <v>2E-3</v>
      </c>
      <c r="O23" s="123">
        <v>158</v>
      </c>
      <c r="P23" s="124">
        <v>111</v>
      </c>
      <c r="Q23" s="135">
        <v>0.433</v>
      </c>
      <c r="R23" s="127">
        <v>0.42299999999999999</v>
      </c>
      <c r="S23" s="127">
        <v>2E-3</v>
      </c>
      <c r="T23" s="111">
        <v>2E-3</v>
      </c>
    </row>
    <row r="24" spans="1:20" ht="23.1" customHeight="1" thickBot="1">
      <c r="A24" s="200"/>
      <c r="B24" s="106" t="s">
        <v>88</v>
      </c>
      <c r="C24" s="129">
        <v>1411</v>
      </c>
      <c r="D24" s="130">
        <v>1162</v>
      </c>
      <c r="E24" s="136">
        <v>0.223</v>
      </c>
      <c r="F24" s="137">
        <v>0.214</v>
      </c>
      <c r="G24" s="137">
        <v>2.4E-2</v>
      </c>
      <c r="H24" s="111">
        <v>2.5000000000000001E-2</v>
      </c>
      <c r="I24" s="129">
        <v>5354</v>
      </c>
      <c r="J24" s="130">
        <v>4046</v>
      </c>
      <c r="K24" s="136">
        <v>0.33200000000000002</v>
      </c>
      <c r="L24" s="137">
        <v>0.32300000000000001</v>
      </c>
      <c r="M24" s="137">
        <v>3.3000000000000002E-2</v>
      </c>
      <c r="N24" s="111">
        <v>3.2000000000000001E-2</v>
      </c>
      <c r="O24" s="129">
        <v>2714</v>
      </c>
      <c r="P24" s="130">
        <v>1936</v>
      </c>
      <c r="Q24" s="136">
        <v>0.41199999999999998</v>
      </c>
      <c r="R24" s="137">
        <v>0.40200000000000002</v>
      </c>
      <c r="S24" s="137">
        <v>3.7999999999999999E-2</v>
      </c>
      <c r="T24" s="111">
        <v>3.4000000000000002E-2</v>
      </c>
    </row>
    <row r="25" spans="1:20" ht="23.1" customHeight="1" thickTop="1" thickBot="1">
      <c r="A25" s="201"/>
      <c r="B25" s="112" t="s">
        <v>101</v>
      </c>
      <c r="C25" s="113">
        <v>11126</v>
      </c>
      <c r="D25" s="114">
        <v>9359</v>
      </c>
      <c r="E25" s="115">
        <v>0.19700000000000001</v>
      </c>
      <c r="F25" s="116">
        <v>0.189</v>
      </c>
      <c r="G25" s="116">
        <v>0.192</v>
      </c>
      <c r="H25" s="117">
        <v>0.20499999999999999</v>
      </c>
      <c r="I25" s="113">
        <v>41892</v>
      </c>
      <c r="J25" s="114">
        <v>33026</v>
      </c>
      <c r="K25" s="115">
        <v>0.27700000000000002</v>
      </c>
      <c r="L25" s="116">
        <v>0.26800000000000002</v>
      </c>
      <c r="M25" s="116">
        <v>0.254</v>
      </c>
      <c r="N25" s="117">
        <v>0.25800000000000001</v>
      </c>
      <c r="O25" s="113">
        <v>19400</v>
      </c>
      <c r="P25" s="114">
        <v>15385</v>
      </c>
      <c r="Q25" s="115">
        <v>0.27</v>
      </c>
      <c r="R25" s="116">
        <v>0.26100000000000001</v>
      </c>
      <c r="S25" s="116">
        <v>0.26900000000000002</v>
      </c>
      <c r="T25" s="117">
        <v>0.27100000000000002</v>
      </c>
    </row>
    <row r="26" spans="1:20" ht="23.1" customHeight="1" thickTop="1">
      <c r="A26" s="199" t="s">
        <v>102</v>
      </c>
      <c r="B26" s="118" t="s">
        <v>103</v>
      </c>
      <c r="C26" s="119">
        <v>19434</v>
      </c>
      <c r="D26" s="120">
        <v>11454</v>
      </c>
      <c r="E26" s="133">
        <v>0.70799999999999996</v>
      </c>
      <c r="F26" s="134">
        <v>0.69699999999999995</v>
      </c>
      <c r="G26" s="134">
        <v>0.33600000000000002</v>
      </c>
      <c r="H26" s="121">
        <v>0.251</v>
      </c>
      <c r="I26" s="119">
        <v>47214</v>
      </c>
      <c r="J26" s="120">
        <v>31083</v>
      </c>
      <c r="K26" s="133">
        <v>0.52900000000000003</v>
      </c>
      <c r="L26" s="134">
        <v>0.51900000000000002</v>
      </c>
      <c r="M26" s="134">
        <v>0.28699999999999998</v>
      </c>
      <c r="N26" s="121">
        <v>0.24199999999999999</v>
      </c>
      <c r="O26" s="119">
        <v>21554</v>
      </c>
      <c r="P26" s="120">
        <v>14473</v>
      </c>
      <c r="Q26" s="133">
        <v>0.5</v>
      </c>
      <c r="R26" s="134">
        <v>0.48899999999999999</v>
      </c>
      <c r="S26" s="134">
        <v>0.29799999999999999</v>
      </c>
      <c r="T26" s="121">
        <v>0.254</v>
      </c>
    </row>
    <row r="27" spans="1:20" ht="23.1" customHeight="1">
      <c r="A27" s="200"/>
      <c r="B27" s="122" t="s">
        <v>104</v>
      </c>
      <c r="C27" s="123">
        <v>4725</v>
      </c>
      <c r="D27" s="124">
        <v>6374</v>
      </c>
      <c r="E27" s="135">
        <v>-0.254</v>
      </c>
      <c r="F27" s="127">
        <v>-0.25900000000000001</v>
      </c>
      <c r="G27" s="127">
        <v>8.2000000000000003E-2</v>
      </c>
      <c r="H27" s="128">
        <v>0.14000000000000001</v>
      </c>
      <c r="I27" s="123">
        <v>9876</v>
      </c>
      <c r="J27" s="124">
        <v>11154</v>
      </c>
      <c r="K27" s="135">
        <v>-0.108</v>
      </c>
      <c r="L27" s="127">
        <v>-0.115</v>
      </c>
      <c r="M27" s="127">
        <v>0.06</v>
      </c>
      <c r="N27" s="128">
        <v>8.6999999999999994E-2</v>
      </c>
      <c r="O27" s="123">
        <v>4473</v>
      </c>
      <c r="P27" s="124">
        <v>5202</v>
      </c>
      <c r="Q27" s="135">
        <v>-0.13400000000000001</v>
      </c>
      <c r="R27" s="127">
        <v>-0.14000000000000001</v>
      </c>
      <c r="S27" s="127">
        <v>6.2E-2</v>
      </c>
      <c r="T27" s="128">
        <v>9.0999999999999998E-2</v>
      </c>
    </row>
    <row r="28" spans="1:20" ht="23.1" customHeight="1">
      <c r="A28" s="200"/>
      <c r="B28" s="122" t="s">
        <v>105</v>
      </c>
      <c r="C28" s="123">
        <v>1161</v>
      </c>
      <c r="D28" s="124">
        <v>1791</v>
      </c>
      <c r="E28" s="135">
        <v>-0.34699999999999998</v>
      </c>
      <c r="F28" s="127">
        <v>-0.35199999999999998</v>
      </c>
      <c r="G28" s="127">
        <v>0.02</v>
      </c>
      <c r="H28" s="128">
        <v>3.9E-2</v>
      </c>
      <c r="I28" s="123">
        <v>2950</v>
      </c>
      <c r="J28" s="124">
        <v>4277</v>
      </c>
      <c r="K28" s="135">
        <v>-0.30599999999999999</v>
      </c>
      <c r="L28" s="127">
        <v>-0.31</v>
      </c>
      <c r="M28" s="127">
        <v>1.7999999999999999E-2</v>
      </c>
      <c r="N28" s="128">
        <v>3.3000000000000002E-2</v>
      </c>
      <c r="O28" s="123">
        <v>1300</v>
      </c>
      <c r="P28" s="124">
        <v>1849</v>
      </c>
      <c r="Q28" s="135">
        <v>-0.29199999999999998</v>
      </c>
      <c r="R28" s="127">
        <v>-0.29699999999999999</v>
      </c>
      <c r="S28" s="127">
        <v>1.7999999999999999E-2</v>
      </c>
      <c r="T28" s="128">
        <v>3.3000000000000002E-2</v>
      </c>
    </row>
    <row r="29" spans="1:20" ht="23.1" customHeight="1" thickBot="1">
      <c r="A29" s="200"/>
      <c r="B29" s="106" t="s">
        <v>106</v>
      </c>
      <c r="C29" s="129">
        <v>3569</v>
      </c>
      <c r="D29" s="130">
        <v>2011</v>
      </c>
      <c r="E29" s="136">
        <v>0.78700000000000003</v>
      </c>
      <c r="F29" s="137">
        <v>0.77500000000000002</v>
      </c>
      <c r="G29" s="137">
        <v>6.2E-2</v>
      </c>
      <c r="H29" s="111">
        <v>4.3999999999999997E-2</v>
      </c>
      <c r="I29" s="129">
        <v>7741</v>
      </c>
      <c r="J29" s="130">
        <v>4022</v>
      </c>
      <c r="K29" s="136">
        <v>0.93799999999999994</v>
      </c>
      <c r="L29" s="137">
        <v>0.92500000000000004</v>
      </c>
      <c r="M29" s="137">
        <v>4.7E-2</v>
      </c>
      <c r="N29" s="111">
        <v>3.1E-2</v>
      </c>
      <c r="O29" s="129">
        <v>2983</v>
      </c>
      <c r="P29" s="130">
        <v>2039</v>
      </c>
      <c r="Q29" s="136">
        <v>0.47299999999999998</v>
      </c>
      <c r="R29" s="137">
        <v>0.46300000000000002</v>
      </c>
      <c r="S29" s="137">
        <v>4.1000000000000002E-2</v>
      </c>
      <c r="T29" s="111">
        <v>3.5999999999999997E-2</v>
      </c>
    </row>
    <row r="30" spans="1:20" ht="23.1" customHeight="1" thickTop="1" thickBot="1">
      <c r="A30" s="201"/>
      <c r="B30" s="112" t="s">
        <v>107</v>
      </c>
      <c r="C30" s="113">
        <v>28889</v>
      </c>
      <c r="D30" s="114">
        <v>21630</v>
      </c>
      <c r="E30" s="115">
        <v>0.34499999999999997</v>
      </c>
      <c r="F30" s="116">
        <v>0.33600000000000002</v>
      </c>
      <c r="G30" s="116">
        <v>0.5</v>
      </c>
      <c r="H30" s="117">
        <v>0.47299999999999998</v>
      </c>
      <c r="I30" s="113">
        <v>67781</v>
      </c>
      <c r="J30" s="114">
        <v>50536</v>
      </c>
      <c r="K30" s="115">
        <v>0.35</v>
      </c>
      <c r="L30" s="116">
        <v>0.34100000000000003</v>
      </c>
      <c r="M30" s="116">
        <v>0.41199999999999998</v>
      </c>
      <c r="N30" s="117">
        <v>0.39400000000000002</v>
      </c>
      <c r="O30" s="113">
        <v>30310</v>
      </c>
      <c r="P30" s="114">
        <v>23563</v>
      </c>
      <c r="Q30" s="115">
        <v>0.29499999999999998</v>
      </c>
      <c r="R30" s="116">
        <v>0.28599999999999998</v>
      </c>
      <c r="S30" s="116">
        <v>0.41899999999999998</v>
      </c>
      <c r="T30" s="117">
        <v>0.41399999999999998</v>
      </c>
    </row>
    <row r="31" spans="1:20" ht="23.1" customHeight="1" thickTop="1">
      <c r="A31" s="199" t="s">
        <v>108</v>
      </c>
      <c r="B31" s="118" t="s">
        <v>109</v>
      </c>
      <c r="C31" s="119">
        <v>81</v>
      </c>
      <c r="D31" s="120">
        <v>125</v>
      </c>
      <c r="E31" s="133">
        <v>-0.34799999999999998</v>
      </c>
      <c r="F31" s="134">
        <v>-0.35199999999999998</v>
      </c>
      <c r="G31" s="134">
        <v>1E-3</v>
      </c>
      <c r="H31" s="121">
        <v>3.0000000000000001E-3</v>
      </c>
      <c r="I31" s="119">
        <v>239</v>
      </c>
      <c r="J31" s="120">
        <v>364</v>
      </c>
      <c r="K31" s="133">
        <v>-0.33900000000000002</v>
      </c>
      <c r="L31" s="134">
        <v>-0.34300000000000003</v>
      </c>
      <c r="M31" s="134">
        <v>1E-3</v>
      </c>
      <c r="N31" s="121">
        <v>3.0000000000000001E-3</v>
      </c>
      <c r="O31" s="119">
        <v>116</v>
      </c>
      <c r="P31" s="120">
        <v>161</v>
      </c>
      <c r="Q31" s="133">
        <v>-0.27500000000000002</v>
      </c>
      <c r="R31" s="134">
        <v>-0.28000000000000003</v>
      </c>
      <c r="S31" s="134">
        <v>2E-3</v>
      </c>
      <c r="T31" s="121">
        <v>3.0000000000000001E-3</v>
      </c>
    </row>
    <row r="32" spans="1:20" ht="23.1" customHeight="1">
      <c r="A32" s="200"/>
      <c r="B32" s="122" t="s">
        <v>110</v>
      </c>
      <c r="C32" s="123">
        <v>107</v>
      </c>
      <c r="D32" s="124">
        <v>181</v>
      </c>
      <c r="E32" s="135">
        <v>-0.40500000000000003</v>
      </c>
      <c r="F32" s="127">
        <v>-0.40899999999999997</v>
      </c>
      <c r="G32" s="126">
        <v>2E-3</v>
      </c>
      <c r="H32" s="111">
        <v>4.0000000000000001E-3</v>
      </c>
      <c r="I32" s="123">
        <v>166</v>
      </c>
      <c r="J32" s="124">
        <v>289</v>
      </c>
      <c r="K32" s="135">
        <v>-0.42199999999999999</v>
      </c>
      <c r="L32" s="127">
        <v>-0.42599999999999999</v>
      </c>
      <c r="M32" s="127">
        <v>1E-3</v>
      </c>
      <c r="N32" s="111">
        <v>2E-3</v>
      </c>
      <c r="O32" s="123">
        <v>84</v>
      </c>
      <c r="P32" s="124">
        <v>135</v>
      </c>
      <c r="Q32" s="135">
        <v>-0.373</v>
      </c>
      <c r="R32" s="127">
        <v>-0.378</v>
      </c>
      <c r="S32" s="127">
        <v>1E-3</v>
      </c>
      <c r="T32" s="111">
        <v>2E-3</v>
      </c>
    </row>
    <row r="33" spans="1:20" ht="23.1" customHeight="1">
      <c r="A33" s="200"/>
      <c r="B33" s="122" t="s">
        <v>111</v>
      </c>
      <c r="C33" s="123">
        <v>214</v>
      </c>
      <c r="D33" s="124">
        <v>334</v>
      </c>
      <c r="E33" s="135">
        <v>-0.35499999999999998</v>
      </c>
      <c r="F33" s="127">
        <v>-0.35899999999999999</v>
      </c>
      <c r="G33" s="127">
        <v>4.0000000000000001E-3</v>
      </c>
      <c r="H33" s="111">
        <v>7.0000000000000001E-3</v>
      </c>
      <c r="I33" s="123">
        <v>504</v>
      </c>
      <c r="J33" s="124">
        <v>819</v>
      </c>
      <c r="K33" s="135">
        <v>-0.38</v>
      </c>
      <c r="L33" s="127">
        <v>-0.38500000000000001</v>
      </c>
      <c r="M33" s="127">
        <v>3.0000000000000001E-3</v>
      </c>
      <c r="N33" s="111">
        <v>6.0000000000000001E-3</v>
      </c>
      <c r="O33" s="123">
        <v>254</v>
      </c>
      <c r="P33" s="124">
        <v>326</v>
      </c>
      <c r="Q33" s="135">
        <v>-0.215</v>
      </c>
      <c r="R33" s="127">
        <v>-0.221</v>
      </c>
      <c r="S33" s="127">
        <v>4.0000000000000001E-3</v>
      </c>
      <c r="T33" s="111">
        <v>6.0000000000000001E-3</v>
      </c>
    </row>
    <row r="34" spans="1:20" ht="23.1" customHeight="1">
      <c r="A34" s="200"/>
      <c r="B34" s="122" t="s">
        <v>112</v>
      </c>
      <c r="C34" s="123">
        <v>69</v>
      </c>
      <c r="D34" s="124">
        <v>95</v>
      </c>
      <c r="E34" s="125">
        <v>-0.26900000000000002</v>
      </c>
      <c r="F34" s="126">
        <v>-0.27400000000000002</v>
      </c>
      <c r="G34" s="126">
        <v>1E-3</v>
      </c>
      <c r="H34" s="111">
        <v>2E-3</v>
      </c>
      <c r="I34" s="123">
        <v>167</v>
      </c>
      <c r="J34" s="124">
        <v>194</v>
      </c>
      <c r="K34" s="125">
        <v>-0.13300000000000001</v>
      </c>
      <c r="L34" s="126">
        <v>-0.13900000000000001</v>
      </c>
      <c r="M34" s="126">
        <v>1E-3</v>
      </c>
      <c r="N34" s="111">
        <v>2E-3</v>
      </c>
      <c r="O34" s="123">
        <v>85</v>
      </c>
      <c r="P34" s="124">
        <v>83</v>
      </c>
      <c r="Q34" s="125">
        <v>3.1E-2</v>
      </c>
      <c r="R34" s="126">
        <v>2.4E-2</v>
      </c>
      <c r="S34" s="126">
        <v>1E-3</v>
      </c>
      <c r="T34" s="111">
        <v>1E-3</v>
      </c>
    </row>
    <row r="35" spans="1:20" ht="23.1" customHeight="1">
      <c r="A35" s="200"/>
      <c r="B35" s="122" t="s">
        <v>113</v>
      </c>
      <c r="C35" s="123">
        <v>148</v>
      </c>
      <c r="D35" s="124">
        <v>207</v>
      </c>
      <c r="E35" s="135">
        <v>-0.28000000000000003</v>
      </c>
      <c r="F35" s="127">
        <v>-0.28499999999999998</v>
      </c>
      <c r="G35" s="126">
        <v>3.0000000000000001E-3</v>
      </c>
      <c r="H35" s="111">
        <v>5.0000000000000001E-3</v>
      </c>
      <c r="I35" s="123">
        <v>446</v>
      </c>
      <c r="J35" s="124">
        <v>538</v>
      </c>
      <c r="K35" s="135">
        <v>-0.16500000000000001</v>
      </c>
      <c r="L35" s="127">
        <v>-0.17100000000000001</v>
      </c>
      <c r="M35" s="127">
        <v>3.0000000000000001E-3</v>
      </c>
      <c r="N35" s="111">
        <v>4.0000000000000001E-3</v>
      </c>
      <c r="O35" s="123">
        <v>186</v>
      </c>
      <c r="P35" s="124">
        <v>238</v>
      </c>
      <c r="Q35" s="135">
        <v>-0.21299999999999999</v>
      </c>
      <c r="R35" s="127">
        <v>-0.218</v>
      </c>
      <c r="S35" s="127">
        <v>3.0000000000000001E-3</v>
      </c>
      <c r="T35" s="111">
        <v>4.0000000000000001E-3</v>
      </c>
    </row>
    <row r="36" spans="1:20" ht="23.1" customHeight="1">
      <c r="A36" s="200"/>
      <c r="B36" s="122" t="s">
        <v>114</v>
      </c>
      <c r="C36" s="123">
        <v>633</v>
      </c>
      <c r="D36" s="124">
        <v>462</v>
      </c>
      <c r="E36" s="135">
        <v>0.38</v>
      </c>
      <c r="F36" s="127">
        <v>0.37</v>
      </c>
      <c r="G36" s="127">
        <v>1.0999999999999999E-2</v>
      </c>
      <c r="H36" s="111">
        <v>0.01</v>
      </c>
      <c r="I36" s="123">
        <v>1746</v>
      </c>
      <c r="J36" s="124">
        <v>1294</v>
      </c>
      <c r="K36" s="135">
        <v>0.35899999999999999</v>
      </c>
      <c r="L36" s="127">
        <v>0.34899999999999998</v>
      </c>
      <c r="M36" s="127">
        <v>1.0999999999999999E-2</v>
      </c>
      <c r="N36" s="111">
        <v>0.01</v>
      </c>
      <c r="O36" s="123">
        <v>776</v>
      </c>
      <c r="P36" s="124">
        <v>621</v>
      </c>
      <c r="Q36" s="135">
        <v>0.25800000000000001</v>
      </c>
      <c r="R36" s="127">
        <v>0.25</v>
      </c>
      <c r="S36" s="127">
        <v>1.0999999999999999E-2</v>
      </c>
      <c r="T36" s="111">
        <v>1.0999999999999999E-2</v>
      </c>
    </row>
    <row r="37" spans="1:20" ht="23.1" customHeight="1">
      <c r="A37" s="200"/>
      <c r="B37" s="106" t="s">
        <v>115</v>
      </c>
      <c r="C37" s="123">
        <v>318</v>
      </c>
      <c r="D37" s="124">
        <v>148</v>
      </c>
      <c r="E37" s="135">
        <v>1.163</v>
      </c>
      <c r="F37" s="127">
        <v>1.149</v>
      </c>
      <c r="G37" s="126">
        <v>5.0000000000000001E-3</v>
      </c>
      <c r="H37" s="111">
        <v>3.0000000000000001E-3</v>
      </c>
      <c r="I37" s="123">
        <v>949</v>
      </c>
      <c r="J37" s="124">
        <v>537</v>
      </c>
      <c r="K37" s="135">
        <v>0.77900000000000003</v>
      </c>
      <c r="L37" s="127">
        <v>0.76700000000000002</v>
      </c>
      <c r="M37" s="126">
        <v>6.0000000000000001E-3</v>
      </c>
      <c r="N37" s="111">
        <v>4.0000000000000001E-3</v>
      </c>
      <c r="O37" s="123">
        <v>478</v>
      </c>
      <c r="P37" s="124">
        <v>250</v>
      </c>
      <c r="Q37" s="135">
        <v>0.92500000000000004</v>
      </c>
      <c r="R37" s="127">
        <v>0.91200000000000003</v>
      </c>
      <c r="S37" s="126">
        <v>7.0000000000000001E-3</v>
      </c>
      <c r="T37" s="111">
        <v>4.0000000000000001E-3</v>
      </c>
    </row>
    <row r="38" spans="1:20" ht="23.1" customHeight="1" thickBot="1">
      <c r="A38" s="200"/>
      <c r="B38" s="106" t="s">
        <v>88</v>
      </c>
      <c r="C38" s="129">
        <v>635</v>
      </c>
      <c r="D38" s="130">
        <v>275</v>
      </c>
      <c r="E38" s="136">
        <v>1.325</v>
      </c>
      <c r="F38" s="137">
        <v>1.3089999999999999</v>
      </c>
      <c r="G38" s="137">
        <v>1.0999999999999999E-2</v>
      </c>
      <c r="H38" s="111">
        <v>6.0000000000000001E-3</v>
      </c>
      <c r="I38" s="129">
        <v>1093</v>
      </c>
      <c r="J38" s="130">
        <v>641</v>
      </c>
      <c r="K38" s="136">
        <v>0.71699999999999997</v>
      </c>
      <c r="L38" s="137">
        <v>0.70499999999999996</v>
      </c>
      <c r="M38" s="137">
        <v>7.0000000000000001E-3</v>
      </c>
      <c r="N38" s="111">
        <v>5.0000000000000001E-3</v>
      </c>
      <c r="O38" s="129">
        <v>498</v>
      </c>
      <c r="P38" s="130">
        <v>335</v>
      </c>
      <c r="Q38" s="136">
        <v>0.497</v>
      </c>
      <c r="R38" s="137">
        <v>0.48699999999999999</v>
      </c>
      <c r="S38" s="137">
        <v>7.0000000000000001E-3</v>
      </c>
      <c r="T38" s="111">
        <v>6.0000000000000001E-3</v>
      </c>
    </row>
    <row r="39" spans="1:20" ht="23.1" customHeight="1" thickTop="1" thickBot="1">
      <c r="A39" s="201"/>
      <c r="B39" s="112" t="s">
        <v>116</v>
      </c>
      <c r="C39" s="113">
        <v>2205</v>
      </c>
      <c r="D39" s="114">
        <v>1827</v>
      </c>
      <c r="E39" s="116">
        <v>0.215</v>
      </c>
      <c r="F39" s="116">
        <v>0.20699999999999999</v>
      </c>
      <c r="G39" s="116">
        <v>3.7999999999999999E-2</v>
      </c>
      <c r="H39" s="117">
        <v>0.04</v>
      </c>
      <c r="I39" s="113">
        <v>5310</v>
      </c>
      <c r="J39" s="114">
        <v>4676</v>
      </c>
      <c r="K39" s="116">
        <v>0.14299999999999999</v>
      </c>
      <c r="L39" s="116">
        <v>0.13600000000000001</v>
      </c>
      <c r="M39" s="116">
        <v>3.2000000000000001E-2</v>
      </c>
      <c r="N39" s="117">
        <v>3.5999999999999997E-2</v>
      </c>
      <c r="O39" s="113">
        <v>2477</v>
      </c>
      <c r="P39" s="114">
        <v>2149</v>
      </c>
      <c r="Q39" s="116">
        <v>0.161</v>
      </c>
      <c r="R39" s="116">
        <v>0.153</v>
      </c>
      <c r="S39" s="116">
        <v>3.4000000000000002E-2</v>
      </c>
      <c r="T39" s="117">
        <v>3.7999999999999999E-2</v>
      </c>
    </row>
    <row r="40" spans="1:20" ht="23.1" customHeight="1" thickTop="1">
      <c r="A40" s="199" t="s">
        <v>117</v>
      </c>
      <c r="B40" s="118" t="s">
        <v>118</v>
      </c>
      <c r="C40" s="119">
        <v>241</v>
      </c>
      <c r="D40" s="120">
        <v>378</v>
      </c>
      <c r="E40" s="138">
        <v>-0.35799999999999998</v>
      </c>
      <c r="F40" s="139">
        <v>-0.36199999999999999</v>
      </c>
      <c r="G40" s="139">
        <v>4.0000000000000001E-3</v>
      </c>
      <c r="H40" s="121">
        <v>8.0000000000000002E-3</v>
      </c>
      <c r="I40" s="119">
        <v>732</v>
      </c>
      <c r="J40" s="120">
        <v>1184</v>
      </c>
      <c r="K40" s="138">
        <v>-0.377</v>
      </c>
      <c r="L40" s="139">
        <v>-0.38200000000000001</v>
      </c>
      <c r="M40" s="139">
        <v>4.0000000000000001E-3</v>
      </c>
      <c r="N40" s="121">
        <v>8.9999999999999993E-3</v>
      </c>
      <c r="O40" s="119">
        <v>341</v>
      </c>
      <c r="P40" s="120">
        <v>532</v>
      </c>
      <c r="Q40" s="138">
        <v>-0.35499999999999998</v>
      </c>
      <c r="R40" s="139">
        <v>-0.35899999999999999</v>
      </c>
      <c r="S40" s="139">
        <v>5.0000000000000001E-3</v>
      </c>
      <c r="T40" s="121">
        <v>8.9999999999999993E-3</v>
      </c>
    </row>
    <row r="41" spans="1:20" ht="23.1" customHeight="1">
      <c r="A41" s="200"/>
      <c r="B41" s="122" t="s">
        <v>119</v>
      </c>
      <c r="C41" s="123">
        <v>42</v>
      </c>
      <c r="D41" s="124">
        <v>15</v>
      </c>
      <c r="E41" s="125">
        <v>1.819</v>
      </c>
      <c r="F41" s="126">
        <v>1.8</v>
      </c>
      <c r="G41" s="126">
        <v>1E-3</v>
      </c>
      <c r="H41" s="111">
        <v>0</v>
      </c>
      <c r="I41" s="123">
        <v>98</v>
      </c>
      <c r="J41" s="174">
        <v>38</v>
      </c>
      <c r="K41" s="125">
        <v>1.597</v>
      </c>
      <c r="L41" s="126">
        <v>1.579</v>
      </c>
      <c r="M41" s="126">
        <v>1E-3</v>
      </c>
      <c r="N41" s="111">
        <v>0</v>
      </c>
      <c r="O41" s="123">
        <v>46</v>
      </c>
      <c r="P41" s="124">
        <v>22</v>
      </c>
      <c r="Q41" s="125">
        <v>1.105</v>
      </c>
      <c r="R41" s="126">
        <v>1.091</v>
      </c>
      <c r="S41" s="126">
        <v>1E-3</v>
      </c>
      <c r="T41" s="111">
        <v>0</v>
      </c>
    </row>
    <row r="42" spans="1:20" ht="23.1" customHeight="1">
      <c r="A42" s="200"/>
      <c r="B42" s="140" t="s">
        <v>120</v>
      </c>
      <c r="C42" s="123">
        <v>154</v>
      </c>
      <c r="D42" s="124">
        <v>83</v>
      </c>
      <c r="E42" s="125">
        <v>0.86799999999999999</v>
      </c>
      <c r="F42" s="126">
        <v>0.85499999999999998</v>
      </c>
      <c r="G42" s="126">
        <v>3.0000000000000001E-3</v>
      </c>
      <c r="H42" s="111">
        <v>2E-3</v>
      </c>
      <c r="I42" s="123">
        <v>427</v>
      </c>
      <c r="J42" s="124">
        <v>236</v>
      </c>
      <c r="K42" s="125">
        <v>0.82199999999999995</v>
      </c>
      <c r="L42" s="126">
        <v>0.80900000000000005</v>
      </c>
      <c r="M42" s="126">
        <v>3.0000000000000001E-3</v>
      </c>
      <c r="N42" s="111">
        <v>2E-3</v>
      </c>
      <c r="O42" s="123">
        <v>197</v>
      </c>
      <c r="P42" s="124">
        <v>85</v>
      </c>
      <c r="Q42" s="125">
        <v>1.3340000000000001</v>
      </c>
      <c r="R42" s="126">
        <v>1.3180000000000001</v>
      </c>
      <c r="S42" s="126">
        <v>3.0000000000000001E-3</v>
      </c>
      <c r="T42" s="111">
        <v>1E-3</v>
      </c>
    </row>
    <row r="43" spans="1:20" ht="23.1" customHeight="1">
      <c r="A43" s="200"/>
      <c r="B43" s="122" t="s">
        <v>121</v>
      </c>
      <c r="C43" s="123">
        <v>53</v>
      </c>
      <c r="D43" s="124">
        <v>30</v>
      </c>
      <c r="E43" s="125">
        <v>0.77900000000000003</v>
      </c>
      <c r="F43" s="126">
        <v>0.76700000000000002</v>
      </c>
      <c r="G43" s="126">
        <v>1E-3</v>
      </c>
      <c r="H43" s="111">
        <v>1E-3</v>
      </c>
      <c r="I43" s="123">
        <v>208</v>
      </c>
      <c r="J43" s="124">
        <v>114</v>
      </c>
      <c r="K43" s="125">
        <v>0.83699999999999997</v>
      </c>
      <c r="L43" s="126">
        <v>0.82499999999999996</v>
      </c>
      <c r="M43" s="126">
        <v>1E-3</v>
      </c>
      <c r="N43" s="111">
        <v>1E-3</v>
      </c>
      <c r="O43" s="123">
        <v>80</v>
      </c>
      <c r="P43" s="124">
        <v>52</v>
      </c>
      <c r="Q43" s="125">
        <v>0.54900000000000004</v>
      </c>
      <c r="R43" s="126">
        <v>0.53800000000000003</v>
      </c>
      <c r="S43" s="126">
        <v>1E-3</v>
      </c>
      <c r="T43" s="111">
        <v>1E-3</v>
      </c>
    </row>
    <row r="44" spans="1:20" ht="23.1" customHeight="1">
      <c r="A44" s="200"/>
      <c r="B44" s="122" t="s">
        <v>122</v>
      </c>
      <c r="C44" s="123">
        <v>31</v>
      </c>
      <c r="D44" s="124">
        <v>33</v>
      </c>
      <c r="E44" s="125">
        <v>-5.3999999999999999E-2</v>
      </c>
      <c r="F44" s="126">
        <v>-6.0999999999999999E-2</v>
      </c>
      <c r="G44" s="126">
        <v>1E-3</v>
      </c>
      <c r="H44" s="111">
        <v>1E-3</v>
      </c>
      <c r="I44" s="123">
        <v>119</v>
      </c>
      <c r="J44" s="124">
        <v>85</v>
      </c>
      <c r="K44" s="125">
        <v>0.41</v>
      </c>
      <c r="L44" s="126">
        <v>0.4</v>
      </c>
      <c r="M44" s="126">
        <v>1E-3</v>
      </c>
      <c r="N44" s="111">
        <v>1E-3</v>
      </c>
      <c r="O44" s="123">
        <v>54</v>
      </c>
      <c r="P44" s="124">
        <v>25</v>
      </c>
      <c r="Q44" s="125">
        <v>1.175</v>
      </c>
      <c r="R44" s="126">
        <v>1.1599999999999999</v>
      </c>
      <c r="S44" s="126">
        <v>1E-3</v>
      </c>
      <c r="T44" s="111">
        <v>0</v>
      </c>
    </row>
    <row r="45" spans="1:20" ht="23.1" customHeight="1" thickBot="1">
      <c r="A45" s="200"/>
      <c r="B45" s="141" t="s">
        <v>88</v>
      </c>
      <c r="C45" s="129">
        <v>169</v>
      </c>
      <c r="D45" s="130">
        <v>142</v>
      </c>
      <c r="E45" s="175">
        <v>0.19800000000000001</v>
      </c>
      <c r="F45" s="176">
        <v>0.19</v>
      </c>
      <c r="G45" s="176">
        <v>3.0000000000000001E-3</v>
      </c>
      <c r="H45" s="111">
        <v>3.0000000000000001E-3</v>
      </c>
      <c r="I45" s="129">
        <v>412</v>
      </c>
      <c r="J45" s="130">
        <v>329</v>
      </c>
      <c r="K45" s="142">
        <v>0.26100000000000001</v>
      </c>
      <c r="L45" s="137">
        <v>0.252</v>
      </c>
      <c r="M45" s="137">
        <v>3.0000000000000001E-3</v>
      </c>
      <c r="N45" s="111">
        <v>3.0000000000000001E-3</v>
      </c>
      <c r="O45" s="129">
        <v>224</v>
      </c>
      <c r="P45" s="130">
        <v>194</v>
      </c>
      <c r="Q45" s="142">
        <v>0.16300000000000001</v>
      </c>
      <c r="R45" s="137">
        <v>0.155</v>
      </c>
      <c r="S45" s="137">
        <v>3.0000000000000001E-3</v>
      </c>
      <c r="T45" s="111">
        <v>3.0000000000000001E-3</v>
      </c>
    </row>
    <row r="46" spans="1:20" ht="23.1" customHeight="1" thickTop="1" thickBot="1">
      <c r="A46" s="201"/>
      <c r="B46" s="112" t="s">
        <v>123</v>
      </c>
      <c r="C46" s="113">
        <v>690</v>
      </c>
      <c r="D46" s="114">
        <v>681</v>
      </c>
      <c r="E46" s="145">
        <v>0.02</v>
      </c>
      <c r="F46" s="145">
        <v>1.2999999999999999E-2</v>
      </c>
      <c r="G46" s="116">
        <v>1.2E-2</v>
      </c>
      <c r="H46" s="117">
        <v>1.4999999999999999E-2</v>
      </c>
      <c r="I46" s="113">
        <v>1996</v>
      </c>
      <c r="J46" s="114">
        <v>1986</v>
      </c>
      <c r="K46" s="116">
        <v>1.2E-2</v>
      </c>
      <c r="L46" s="116">
        <v>4.9999999999999004E-3</v>
      </c>
      <c r="M46" s="116">
        <v>1.2E-2</v>
      </c>
      <c r="N46" s="117">
        <v>1.4999999999999999E-2</v>
      </c>
      <c r="O46" s="113">
        <v>942</v>
      </c>
      <c r="P46" s="114">
        <v>910</v>
      </c>
      <c r="Q46" s="116">
        <v>4.2000000000000003E-2</v>
      </c>
      <c r="R46" s="116">
        <v>3.5000000000000003E-2</v>
      </c>
      <c r="S46" s="116">
        <v>1.2999999999999999E-2</v>
      </c>
      <c r="T46" s="117">
        <v>1.6E-2</v>
      </c>
    </row>
    <row r="47" spans="1:20" ht="23.1" customHeight="1" thickTop="1">
      <c r="A47" s="199" t="s">
        <v>124</v>
      </c>
      <c r="B47" s="118" t="s">
        <v>125</v>
      </c>
      <c r="C47" s="119">
        <v>951</v>
      </c>
      <c r="D47" s="120">
        <v>826</v>
      </c>
      <c r="E47" s="188">
        <v>0.159</v>
      </c>
      <c r="F47" s="188">
        <v>0.151</v>
      </c>
      <c r="G47" s="134">
        <v>1.6E-2</v>
      </c>
      <c r="H47" s="143">
        <v>1.7999999999999999E-2</v>
      </c>
      <c r="I47" s="119">
        <v>3470</v>
      </c>
      <c r="J47" s="120">
        <v>3018</v>
      </c>
      <c r="K47" s="134">
        <v>0.158</v>
      </c>
      <c r="L47" s="134">
        <v>0.15</v>
      </c>
      <c r="M47" s="134">
        <v>2.1000000000000001E-2</v>
      </c>
      <c r="N47" s="143">
        <v>2.4E-2</v>
      </c>
      <c r="O47" s="119">
        <v>1709</v>
      </c>
      <c r="P47" s="120">
        <v>1483</v>
      </c>
      <c r="Q47" s="134">
        <v>0.16</v>
      </c>
      <c r="R47" s="134">
        <v>0.152</v>
      </c>
      <c r="S47" s="134">
        <v>2.4E-2</v>
      </c>
      <c r="T47" s="143">
        <v>2.5999999999999999E-2</v>
      </c>
    </row>
    <row r="48" spans="1:20" ht="23.1" customHeight="1">
      <c r="A48" s="200"/>
      <c r="B48" s="141" t="s">
        <v>126</v>
      </c>
      <c r="C48" s="123">
        <v>150</v>
      </c>
      <c r="D48" s="124">
        <v>66</v>
      </c>
      <c r="E48" s="125">
        <v>1.288</v>
      </c>
      <c r="F48" s="126">
        <v>1.2729999999999999</v>
      </c>
      <c r="G48" s="126">
        <v>3.0000000000000001E-3</v>
      </c>
      <c r="H48" s="111">
        <v>1E-3</v>
      </c>
      <c r="I48" s="123">
        <v>582</v>
      </c>
      <c r="J48" s="124">
        <v>272</v>
      </c>
      <c r="K48" s="125">
        <v>1.1539999999999999</v>
      </c>
      <c r="L48" s="126">
        <v>1.1399999999999999</v>
      </c>
      <c r="M48" s="126">
        <v>4.0000000000000001E-3</v>
      </c>
      <c r="N48" s="111">
        <v>2E-3</v>
      </c>
      <c r="O48" s="123">
        <v>272</v>
      </c>
      <c r="P48" s="124">
        <v>142</v>
      </c>
      <c r="Q48" s="125">
        <v>0.92900000000000005</v>
      </c>
      <c r="R48" s="126">
        <v>0.91500000000000004</v>
      </c>
      <c r="S48" s="126">
        <v>4.0000000000000001E-3</v>
      </c>
      <c r="T48" s="111">
        <v>2E-3</v>
      </c>
    </row>
    <row r="49" spans="1:20" ht="23.1" customHeight="1" thickBot="1">
      <c r="A49" s="200"/>
      <c r="B49" s="106" t="s">
        <v>88</v>
      </c>
      <c r="C49" s="129">
        <v>6</v>
      </c>
      <c r="D49" s="130">
        <v>4</v>
      </c>
      <c r="E49" s="175">
        <v>0.51</v>
      </c>
      <c r="F49" s="176">
        <v>0.5</v>
      </c>
      <c r="G49" s="176">
        <v>0</v>
      </c>
      <c r="H49" s="111">
        <v>0</v>
      </c>
      <c r="I49" s="129">
        <v>30</v>
      </c>
      <c r="J49" s="130">
        <v>6</v>
      </c>
      <c r="K49" s="175">
        <v>4.0339999999999998</v>
      </c>
      <c r="L49" s="176">
        <v>4</v>
      </c>
      <c r="M49" s="176">
        <v>0</v>
      </c>
      <c r="N49" s="111">
        <v>0</v>
      </c>
      <c r="O49" s="129">
        <v>15</v>
      </c>
      <c r="P49" s="130">
        <v>4</v>
      </c>
      <c r="Q49" s="175">
        <v>2.7759999999999998</v>
      </c>
      <c r="R49" s="176">
        <v>2.75</v>
      </c>
      <c r="S49" s="176">
        <v>0</v>
      </c>
      <c r="T49" s="111">
        <v>0</v>
      </c>
    </row>
    <row r="50" spans="1:20" ht="23.1" customHeight="1" thickTop="1" thickBot="1">
      <c r="A50" s="201"/>
      <c r="B50" s="112" t="s">
        <v>127</v>
      </c>
      <c r="C50" s="113">
        <v>1107</v>
      </c>
      <c r="D50" s="114">
        <v>896</v>
      </c>
      <c r="E50" s="116">
        <v>0.24399999999999999</v>
      </c>
      <c r="F50" s="116">
        <v>0.23499999999999999</v>
      </c>
      <c r="G50" s="116">
        <v>1.9E-2</v>
      </c>
      <c r="H50" s="117">
        <v>0.02</v>
      </c>
      <c r="I50" s="113">
        <v>4082</v>
      </c>
      <c r="J50" s="114">
        <v>3296</v>
      </c>
      <c r="K50" s="116">
        <v>0.247</v>
      </c>
      <c r="L50" s="116">
        <v>0.23799999999999999</v>
      </c>
      <c r="M50" s="116">
        <v>2.5000000000000001E-2</v>
      </c>
      <c r="N50" s="117">
        <v>2.5999999999999999E-2</v>
      </c>
      <c r="O50" s="113">
        <v>1996</v>
      </c>
      <c r="P50" s="114">
        <v>1629</v>
      </c>
      <c r="Q50" s="116">
        <v>0.23400000000000001</v>
      </c>
      <c r="R50" s="116">
        <v>0.22500000000000001</v>
      </c>
      <c r="S50" s="116">
        <v>2.8000000000000001E-2</v>
      </c>
      <c r="T50" s="117">
        <v>2.9000000000000001E-2</v>
      </c>
    </row>
    <row r="51" spans="1:20" ht="23.1" customHeight="1" thickTop="1" thickBot="1">
      <c r="A51" s="264" t="s">
        <v>128</v>
      </c>
      <c r="B51" s="265"/>
      <c r="C51" s="146">
        <v>75</v>
      </c>
      <c r="D51" s="147">
        <v>49</v>
      </c>
      <c r="E51" s="148">
        <v>0.54100000000000004</v>
      </c>
      <c r="F51" s="149">
        <v>0.53100000000000003</v>
      </c>
      <c r="G51" s="189">
        <v>1E-3</v>
      </c>
      <c r="H51" s="150">
        <v>1E-3</v>
      </c>
      <c r="I51" s="146">
        <v>170</v>
      </c>
      <c r="J51" s="147">
        <v>167</v>
      </c>
      <c r="K51" s="148">
        <v>2.5000000000000001E-2</v>
      </c>
      <c r="L51" s="149">
        <v>1.7999999999999999E-2</v>
      </c>
      <c r="M51" s="149">
        <v>1E-3</v>
      </c>
      <c r="N51" s="150">
        <v>1E-3</v>
      </c>
      <c r="O51" s="146">
        <v>98</v>
      </c>
      <c r="P51" s="147">
        <v>83</v>
      </c>
      <c r="Q51" s="148">
        <v>0.189</v>
      </c>
      <c r="R51" s="149">
        <v>0.18099999999999999</v>
      </c>
      <c r="S51" s="149">
        <v>1E-3</v>
      </c>
      <c r="T51" s="150">
        <v>1E-3</v>
      </c>
    </row>
    <row r="52" spans="1:20" ht="23.1" customHeight="1" thickTop="1" thickBot="1">
      <c r="A52" s="264" t="s">
        <v>129</v>
      </c>
      <c r="B52" s="265"/>
      <c r="C52" s="146">
        <v>691</v>
      </c>
      <c r="D52" s="147">
        <v>599</v>
      </c>
      <c r="E52" s="148">
        <v>0.16200000000000001</v>
      </c>
      <c r="F52" s="151">
        <v>0.154</v>
      </c>
      <c r="G52" s="151">
        <v>1.2E-2</v>
      </c>
      <c r="H52" s="121">
        <v>1.2999999999999999E-2</v>
      </c>
      <c r="I52" s="146">
        <v>1885</v>
      </c>
      <c r="J52" s="147">
        <v>1749</v>
      </c>
      <c r="K52" s="148">
        <v>8.5000000000000006E-2</v>
      </c>
      <c r="L52" s="151">
        <v>7.8E-2</v>
      </c>
      <c r="M52" s="151">
        <v>1.0999999999999999E-2</v>
      </c>
      <c r="N52" s="121">
        <v>1.4E-2</v>
      </c>
      <c r="O52" s="146">
        <v>824</v>
      </c>
      <c r="P52" s="147">
        <v>902</v>
      </c>
      <c r="Q52" s="148">
        <v>-0.08</v>
      </c>
      <c r="R52" s="151">
        <v>-8.5999999999999993E-2</v>
      </c>
      <c r="S52" s="151">
        <v>1.0999999999999999E-2</v>
      </c>
      <c r="T52" s="121">
        <v>1.6E-2</v>
      </c>
    </row>
    <row r="53" spans="1:20" ht="23.1" customHeight="1" thickTop="1" thickBot="1">
      <c r="A53" s="264" t="s">
        <v>130</v>
      </c>
      <c r="B53" s="265"/>
      <c r="C53" s="113">
        <v>57826</v>
      </c>
      <c r="D53" s="114">
        <v>45690</v>
      </c>
      <c r="E53" s="115">
        <v>0.27400000000000002</v>
      </c>
      <c r="F53" s="116">
        <v>0.26600000000000001</v>
      </c>
      <c r="G53" s="152"/>
      <c r="H53" s="152"/>
      <c r="I53" s="113">
        <v>164686</v>
      </c>
      <c r="J53" s="114">
        <v>128232</v>
      </c>
      <c r="K53" s="115">
        <v>0.29299999999999998</v>
      </c>
      <c r="L53" s="116">
        <v>0.28399999999999997</v>
      </c>
      <c r="M53" s="152"/>
      <c r="N53" s="152"/>
      <c r="O53" s="113">
        <v>72253</v>
      </c>
      <c r="P53" s="114">
        <v>56870</v>
      </c>
      <c r="Q53" s="115">
        <v>0.27900000000000003</v>
      </c>
      <c r="R53" s="116">
        <v>0.27</v>
      </c>
      <c r="S53" s="152"/>
      <c r="T53" s="185"/>
    </row>
    <row r="54" spans="1:20" ht="23.1" customHeight="1" thickTop="1" thickBot="1">
      <c r="A54" s="266" t="s">
        <v>131</v>
      </c>
      <c r="B54" s="267"/>
      <c r="C54" s="153">
        <v>66915</v>
      </c>
      <c r="D54" s="154">
        <v>79375</v>
      </c>
      <c r="E54" s="155">
        <v>-0.151</v>
      </c>
      <c r="F54" s="156">
        <v>-0.157</v>
      </c>
      <c r="G54" s="157"/>
      <c r="H54" s="158"/>
      <c r="I54" s="153">
        <v>116493</v>
      </c>
      <c r="J54" s="154">
        <v>134607</v>
      </c>
      <c r="K54" s="155">
        <v>-0.129</v>
      </c>
      <c r="L54" s="156">
        <v>-0.13500000000000001</v>
      </c>
      <c r="M54" s="157"/>
      <c r="N54" s="158"/>
      <c r="O54" s="153">
        <v>58296</v>
      </c>
      <c r="P54" s="154">
        <v>68193</v>
      </c>
      <c r="Q54" s="155">
        <v>-0.13900000000000001</v>
      </c>
      <c r="R54" s="156">
        <v>-0.14499999999999999</v>
      </c>
      <c r="S54" s="157"/>
      <c r="T54" s="186"/>
    </row>
    <row r="55" spans="1:20" s="5" customFormat="1" ht="23.1" customHeight="1" thickBot="1">
      <c r="A55" s="268" t="s">
        <v>132</v>
      </c>
      <c r="B55" s="269"/>
      <c r="C55" s="159">
        <v>124741</v>
      </c>
      <c r="D55" s="160">
        <v>125065</v>
      </c>
      <c r="E55" s="161">
        <v>4.0000000000000001E-3</v>
      </c>
      <c r="F55" s="162">
        <v>-3.0000000000000001E-3</v>
      </c>
      <c r="G55" s="163"/>
      <c r="H55" s="164"/>
      <c r="I55" s="159">
        <v>281179</v>
      </c>
      <c r="J55" s="160">
        <v>262839</v>
      </c>
      <c r="K55" s="161">
        <v>7.6999999999999999E-2</v>
      </c>
      <c r="L55" s="162">
        <v>7.0000000000000007E-2</v>
      </c>
      <c r="M55" s="162"/>
      <c r="N55" s="177"/>
      <c r="O55" s="159">
        <v>130549</v>
      </c>
      <c r="P55" s="160">
        <v>125063</v>
      </c>
      <c r="Q55" s="161">
        <v>5.0999999999999997E-2</v>
      </c>
      <c r="R55" s="162">
        <v>4.3999999999999997E-2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199857</v>
      </c>
      <c r="D58" s="259"/>
      <c r="E58" s="260"/>
      <c r="F58" s="261">
        <v>199888</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130549</v>
      </c>
      <c r="D59" s="238"/>
      <c r="E59" s="239"/>
      <c r="F59" s="240">
        <v>125063</v>
      </c>
      <c r="G59" s="238"/>
      <c r="H59" s="238"/>
      <c r="I59" s="231">
        <v>4.3999999999999997E-2</v>
      </c>
      <c r="J59" s="232"/>
      <c r="K59" s="208"/>
      <c r="L59" s="209"/>
      <c r="M59" s="209"/>
      <c r="N59" s="209"/>
      <c r="O59" s="209"/>
      <c r="P59" s="209"/>
      <c r="Q59" s="209"/>
      <c r="R59" s="209"/>
      <c r="S59" s="209"/>
      <c r="T59" s="209"/>
    </row>
    <row r="60" spans="1:20" s="5" customFormat="1" ht="27" customHeight="1">
      <c r="A60" s="235" t="s">
        <v>61</v>
      </c>
      <c r="B60" s="236"/>
      <c r="C60" s="241">
        <v>0.65300000000000002</v>
      </c>
      <c r="D60" s="242"/>
      <c r="E60" s="243"/>
      <c r="F60" s="244">
        <v>0.626</v>
      </c>
      <c r="G60" s="242"/>
      <c r="H60" s="242"/>
      <c r="I60" s="245" t="s">
        <v>186</v>
      </c>
      <c r="J60" s="246"/>
      <c r="K60" s="180" t="s">
        <v>187</v>
      </c>
      <c r="L60" s="181"/>
      <c r="M60" s="181"/>
      <c r="N60" s="180"/>
      <c r="O60" s="182"/>
      <c r="P60" s="182"/>
      <c r="Q60" s="181"/>
      <c r="R60" s="181"/>
      <c r="S60" s="181"/>
      <c r="T60" s="187"/>
    </row>
    <row r="61" spans="1:20" s="5" customFormat="1" ht="33" customHeight="1">
      <c r="A61" s="225" t="s">
        <v>74</v>
      </c>
      <c r="B61" s="226"/>
      <c r="C61" s="227">
        <f>I53/I55</f>
        <v>0.58569807844824828</v>
      </c>
      <c r="D61" s="227"/>
      <c r="E61" s="228"/>
      <c r="F61" s="229">
        <f>J53/J55</f>
        <v>0.48787280426420737</v>
      </c>
      <c r="G61" s="230"/>
      <c r="H61" s="228"/>
      <c r="I61" s="231" t="s">
        <v>188</v>
      </c>
      <c r="J61" s="232"/>
      <c r="K61" s="180" t="s">
        <v>172</v>
      </c>
      <c r="L61" s="3"/>
      <c r="M61" s="183"/>
      <c r="O61" s="180"/>
      <c r="P61" s="182"/>
      <c r="Q61" s="181"/>
      <c r="R61" s="181"/>
      <c r="S61" s="181"/>
      <c r="T61" s="181"/>
    </row>
    <row r="62" spans="1:20" s="5" customFormat="1" ht="33" customHeight="1" thickBot="1">
      <c r="A62" s="233" t="s">
        <v>75</v>
      </c>
      <c r="B62" s="234"/>
      <c r="C62" s="227">
        <f>O53/O55</f>
        <v>0.55345502455016893</v>
      </c>
      <c r="D62" s="227"/>
      <c r="E62" s="228"/>
      <c r="F62" s="229">
        <f>P53/P55</f>
        <v>0.45473081566890289</v>
      </c>
      <c r="G62" s="230"/>
      <c r="H62" s="228"/>
      <c r="I62" s="231" t="s">
        <v>188</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0.91483199999999998</v>
      </c>
      <c r="F64" s="222"/>
      <c r="G64" s="223">
        <v>0.94494900000000004</v>
      </c>
      <c r="H64" s="222"/>
      <c r="I64" s="223">
        <v>0.89434999999999998</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UI,太字"&amp;20宿泊状況調査結果詳細（2024年8月）※フルサービス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14F4-67EE-44A2-9D2C-11B5A02FCAA9}">
  <sheetPr>
    <tabColor theme="9"/>
  </sheetPr>
  <dimension ref="A1:WWC64"/>
  <sheetViews>
    <sheetView view="pageLayout" topLeftCell="A45"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270" t="s">
        <v>76</v>
      </c>
      <c r="P2" s="270"/>
      <c r="Q2" s="270"/>
      <c r="R2" s="270"/>
      <c r="S2" s="270"/>
      <c r="T2" s="270"/>
    </row>
    <row r="3" spans="1:20" s="5" customFormat="1" ht="14.25" thickBot="1">
      <c r="H3" s="7"/>
      <c r="O3" s="271" t="s">
        <v>0</v>
      </c>
      <c r="P3" s="271"/>
      <c r="Q3" s="271"/>
      <c r="R3" s="271"/>
      <c r="S3" s="271"/>
      <c r="T3" s="271"/>
    </row>
    <row r="4" spans="1:20" ht="27" customHeight="1" thickBot="1">
      <c r="A4" s="210" t="s">
        <v>77</v>
      </c>
      <c r="B4" s="211"/>
      <c r="C4" s="272" t="s">
        <v>151</v>
      </c>
      <c r="D4" s="273"/>
      <c r="E4" s="273"/>
      <c r="F4" s="273"/>
      <c r="G4" s="273"/>
      <c r="H4" s="273"/>
      <c r="I4" s="273"/>
      <c r="J4" s="273"/>
      <c r="K4" s="273"/>
      <c r="L4" s="273"/>
      <c r="M4" s="273"/>
      <c r="N4" s="273"/>
      <c r="O4" s="273"/>
      <c r="P4" s="273"/>
      <c r="Q4" s="273"/>
      <c r="R4" s="273"/>
      <c r="S4" s="273"/>
      <c r="T4" s="274"/>
    </row>
    <row r="5" spans="1:20" ht="27" customHeight="1">
      <c r="A5" s="212"/>
      <c r="B5" s="213"/>
      <c r="C5" s="275" t="s">
        <v>78</v>
      </c>
      <c r="D5" s="276"/>
      <c r="E5" s="276"/>
      <c r="F5" s="276"/>
      <c r="G5" s="276"/>
      <c r="H5" s="277"/>
      <c r="I5" s="275" t="s">
        <v>79</v>
      </c>
      <c r="J5" s="276"/>
      <c r="K5" s="276"/>
      <c r="L5" s="276"/>
      <c r="M5" s="276"/>
      <c r="N5" s="277"/>
      <c r="O5" s="275" t="s">
        <v>80</v>
      </c>
      <c r="P5" s="276"/>
      <c r="Q5" s="276"/>
      <c r="R5" s="276"/>
      <c r="S5" s="276"/>
      <c r="T5" s="277"/>
    </row>
    <row r="6" spans="1:20" ht="34.5" customHeight="1" thickBot="1">
      <c r="A6" s="214"/>
      <c r="B6" s="215"/>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16" t="s">
        <v>81</v>
      </c>
      <c r="B7" s="100" t="s">
        <v>82</v>
      </c>
      <c r="C7" s="101">
        <v>13021</v>
      </c>
      <c r="D7" s="102">
        <v>10830</v>
      </c>
      <c r="E7" s="103">
        <v>0.20300000000000001</v>
      </c>
      <c r="F7" s="104">
        <v>0.20200000000000001</v>
      </c>
      <c r="G7" s="104">
        <v>0.22700000000000001</v>
      </c>
      <c r="H7" s="105">
        <v>0.23100000000000001</v>
      </c>
      <c r="I7" s="101">
        <v>35000</v>
      </c>
      <c r="J7" s="102">
        <v>32041</v>
      </c>
      <c r="K7" s="103">
        <v>9.2999999999999999E-2</v>
      </c>
      <c r="L7" s="104">
        <v>9.1999999999999998E-2</v>
      </c>
      <c r="M7" s="104">
        <v>0.24099999999999999</v>
      </c>
      <c r="N7" s="105">
        <v>0.253</v>
      </c>
      <c r="O7" s="101">
        <v>14969</v>
      </c>
      <c r="P7" s="102">
        <v>13868</v>
      </c>
      <c r="Q7" s="103">
        <v>0.08</v>
      </c>
      <c r="R7" s="104">
        <v>7.9000000000000001E-2</v>
      </c>
      <c r="S7" s="104">
        <v>0.21299999999999999</v>
      </c>
      <c r="T7" s="105">
        <v>0.22600000000000001</v>
      </c>
    </row>
    <row r="8" spans="1:20" ht="23.1" customHeight="1" thickBot="1">
      <c r="A8" s="200"/>
      <c r="B8" s="106" t="s">
        <v>83</v>
      </c>
      <c r="C8" s="107">
        <v>1546</v>
      </c>
      <c r="D8" s="108">
        <v>1212</v>
      </c>
      <c r="E8" s="109">
        <v>0.27700000000000002</v>
      </c>
      <c r="F8" s="110">
        <v>0.27600000000000002</v>
      </c>
      <c r="G8" s="144">
        <v>2.7E-2</v>
      </c>
      <c r="H8" s="111">
        <v>2.5999999999999999E-2</v>
      </c>
      <c r="I8" s="107">
        <v>4146</v>
      </c>
      <c r="J8" s="108">
        <v>4053</v>
      </c>
      <c r="K8" s="109">
        <v>2.4E-2</v>
      </c>
      <c r="L8" s="110">
        <v>2.3E-2</v>
      </c>
      <c r="M8" s="110">
        <v>2.8000000000000001E-2</v>
      </c>
      <c r="N8" s="111">
        <v>3.2000000000000001E-2</v>
      </c>
      <c r="O8" s="107">
        <v>1823</v>
      </c>
      <c r="P8" s="108">
        <v>1673</v>
      </c>
      <c r="Q8" s="109">
        <v>9.0999999999999998E-2</v>
      </c>
      <c r="R8" s="110">
        <v>0.09</v>
      </c>
      <c r="S8" s="110">
        <v>2.5999999999999999E-2</v>
      </c>
      <c r="T8" s="111">
        <v>2.7E-2</v>
      </c>
    </row>
    <row r="9" spans="1:20" ht="23.1" customHeight="1" thickTop="1" thickBot="1">
      <c r="A9" s="201"/>
      <c r="B9" s="112" t="s">
        <v>84</v>
      </c>
      <c r="C9" s="113">
        <v>14567</v>
      </c>
      <c r="D9" s="114">
        <v>12042</v>
      </c>
      <c r="E9" s="115">
        <v>0.21099999999999999</v>
      </c>
      <c r="F9" s="116">
        <v>0.21</v>
      </c>
      <c r="G9" s="116">
        <v>0.254</v>
      </c>
      <c r="H9" s="117">
        <v>0.25600000000000001</v>
      </c>
      <c r="I9" s="113">
        <v>39146</v>
      </c>
      <c r="J9" s="114">
        <v>36094</v>
      </c>
      <c r="K9" s="115">
        <v>8.5000000000000006E-2</v>
      </c>
      <c r="L9" s="116">
        <v>8.5000000000000006E-2</v>
      </c>
      <c r="M9" s="116">
        <v>0.26900000000000002</v>
      </c>
      <c r="N9" s="117">
        <v>0.28499999999999998</v>
      </c>
      <c r="O9" s="113">
        <v>16792</v>
      </c>
      <c r="P9" s="114">
        <v>15541</v>
      </c>
      <c r="Q9" s="115">
        <v>8.1000000000000003E-2</v>
      </c>
      <c r="R9" s="116">
        <v>0.08</v>
      </c>
      <c r="S9" s="116">
        <v>0.23799999999999999</v>
      </c>
      <c r="T9" s="117">
        <v>0.253</v>
      </c>
    </row>
    <row r="10" spans="1:20" ht="23.1" customHeight="1" thickTop="1">
      <c r="A10" s="199" t="s">
        <v>85</v>
      </c>
      <c r="B10" s="118" t="s">
        <v>86</v>
      </c>
      <c r="C10" s="119">
        <v>788</v>
      </c>
      <c r="D10" s="120">
        <v>598</v>
      </c>
      <c r="E10" s="138">
        <v>0.31900000000000001</v>
      </c>
      <c r="F10" s="139">
        <v>0.318</v>
      </c>
      <c r="G10" s="139">
        <v>1.4E-2</v>
      </c>
      <c r="H10" s="121">
        <v>1.2999999999999999E-2</v>
      </c>
      <c r="I10" s="119">
        <v>2146</v>
      </c>
      <c r="J10" s="120">
        <v>1926</v>
      </c>
      <c r="K10" s="138">
        <v>0.115</v>
      </c>
      <c r="L10" s="139">
        <v>0.114</v>
      </c>
      <c r="M10" s="139">
        <v>1.4999999999999999E-2</v>
      </c>
      <c r="N10" s="121">
        <v>1.4999999999999999E-2</v>
      </c>
      <c r="O10" s="119">
        <v>971</v>
      </c>
      <c r="P10" s="120">
        <v>824</v>
      </c>
      <c r="Q10" s="138">
        <v>0.17899999999999999</v>
      </c>
      <c r="R10" s="139">
        <v>0.17799999999999999</v>
      </c>
      <c r="S10" s="139">
        <v>1.4E-2</v>
      </c>
      <c r="T10" s="121">
        <v>1.2999999999999999E-2</v>
      </c>
    </row>
    <row r="11" spans="1:20" ht="23.1" customHeight="1">
      <c r="A11" s="200"/>
      <c r="B11" s="122" t="s">
        <v>87</v>
      </c>
      <c r="C11" s="123">
        <v>345</v>
      </c>
      <c r="D11" s="124">
        <v>214</v>
      </c>
      <c r="E11" s="135">
        <v>0.61299999999999999</v>
      </c>
      <c r="F11" s="127">
        <v>0.61199999999999999</v>
      </c>
      <c r="G11" s="127">
        <v>6.0000000000000001E-3</v>
      </c>
      <c r="H11" s="128">
        <v>5.0000000000000001E-3</v>
      </c>
      <c r="I11" s="123">
        <v>921</v>
      </c>
      <c r="J11" s="124">
        <v>723</v>
      </c>
      <c r="K11" s="135">
        <v>0.27500000000000002</v>
      </c>
      <c r="L11" s="127">
        <v>0.27400000000000002</v>
      </c>
      <c r="M11" s="127">
        <v>6.0000000000000001E-3</v>
      </c>
      <c r="N11" s="128">
        <v>6.0000000000000001E-3</v>
      </c>
      <c r="O11" s="123">
        <v>439</v>
      </c>
      <c r="P11" s="124">
        <v>319</v>
      </c>
      <c r="Q11" s="135">
        <v>0.377</v>
      </c>
      <c r="R11" s="127">
        <v>0.376</v>
      </c>
      <c r="S11" s="127">
        <v>6.0000000000000001E-3</v>
      </c>
      <c r="T11" s="128">
        <v>5.0000000000000001E-3</v>
      </c>
    </row>
    <row r="12" spans="1:20" ht="23.1" customHeight="1" thickBot="1">
      <c r="A12" s="200"/>
      <c r="B12" s="106" t="s">
        <v>88</v>
      </c>
      <c r="C12" s="129">
        <v>988</v>
      </c>
      <c r="D12" s="130">
        <v>504</v>
      </c>
      <c r="E12" s="131">
        <v>0.96199999999999997</v>
      </c>
      <c r="F12" s="132">
        <v>0.96</v>
      </c>
      <c r="G12" s="190">
        <v>1.7000000000000001E-2</v>
      </c>
      <c r="H12" s="121">
        <v>1.0999999999999999E-2</v>
      </c>
      <c r="I12" s="129">
        <v>1572</v>
      </c>
      <c r="J12" s="130">
        <v>934</v>
      </c>
      <c r="K12" s="131">
        <v>0.68400000000000005</v>
      </c>
      <c r="L12" s="132">
        <v>0.68300000000000005</v>
      </c>
      <c r="M12" s="190">
        <v>1.0999999999999999E-2</v>
      </c>
      <c r="N12" s="121">
        <v>7.0000000000000001E-3</v>
      </c>
      <c r="O12" s="129">
        <v>866</v>
      </c>
      <c r="P12" s="130">
        <v>523</v>
      </c>
      <c r="Q12" s="131">
        <v>0.65700000000000003</v>
      </c>
      <c r="R12" s="132">
        <v>0.65600000000000003</v>
      </c>
      <c r="S12" s="190">
        <v>1.2E-2</v>
      </c>
      <c r="T12" s="121">
        <v>8.9999999999999993E-3</v>
      </c>
    </row>
    <row r="13" spans="1:20" ht="23.1" customHeight="1" thickTop="1" thickBot="1">
      <c r="A13" s="201"/>
      <c r="B13" s="112" t="s">
        <v>89</v>
      </c>
      <c r="C13" s="113">
        <v>2121</v>
      </c>
      <c r="D13" s="114">
        <v>1316</v>
      </c>
      <c r="E13" s="115">
        <v>0.61299999999999999</v>
      </c>
      <c r="F13" s="116">
        <v>0.61199999999999999</v>
      </c>
      <c r="G13" s="116">
        <v>3.6999999999999998E-2</v>
      </c>
      <c r="H13" s="117">
        <v>2.8000000000000001E-2</v>
      </c>
      <c r="I13" s="113">
        <v>4639</v>
      </c>
      <c r="J13" s="114">
        <v>3583</v>
      </c>
      <c r="K13" s="115">
        <v>0.29599999999999999</v>
      </c>
      <c r="L13" s="116">
        <v>0.29499999999999998</v>
      </c>
      <c r="M13" s="116">
        <v>3.2000000000000001E-2</v>
      </c>
      <c r="N13" s="117">
        <v>2.8000000000000001E-2</v>
      </c>
      <c r="O13" s="113">
        <v>2276</v>
      </c>
      <c r="P13" s="114">
        <v>1666</v>
      </c>
      <c r="Q13" s="115">
        <v>0.36699999999999999</v>
      </c>
      <c r="R13" s="116">
        <v>0.36599999999999999</v>
      </c>
      <c r="S13" s="116">
        <v>3.2000000000000001E-2</v>
      </c>
      <c r="T13" s="117">
        <v>2.7E-2</v>
      </c>
    </row>
    <row r="14" spans="1:20" ht="23.1" customHeight="1" thickTop="1">
      <c r="A14" s="199" t="s">
        <v>90</v>
      </c>
      <c r="B14" s="118" t="s">
        <v>91</v>
      </c>
      <c r="C14" s="119">
        <v>2023</v>
      </c>
      <c r="D14" s="120">
        <v>1444</v>
      </c>
      <c r="E14" s="138">
        <v>0.40200000000000002</v>
      </c>
      <c r="F14" s="139">
        <v>0.40100000000000002</v>
      </c>
      <c r="G14" s="139">
        <v>3.5000000000000003E-2</v>
      </c>
      <c r="H14" s="121">
        <v>3.1E-2</v>
      </c>
      <c r="I14" s="119">
        <v>5933</v>
      </c>
      <c r="J14" s="120">
        <v>5088</v>
      </c>
      <c r="K14" s="133">
        <v>0.16700000000000001</v>
      </c>
      <c r="L14" s="134">
        <v>0.16600000000000001</v>
      </c>
      <c r="M14" s="134">
        <v>4.1000000000000002E-2</v>
      </c>
      <c r="N14" s="121">
        <v>0.04</v>
      </c>
      <c r="O14" s="119">
        <v>3050</v>
      </c>
      <c r="P14" s="120">
        <v>2694</v>
      </c>
      <c r="Q14" s="133">
        <v>0.13300000000000001</v>
      </c>
      <c r="R14" s="134">
        <v>0.13200000000000001</v>
      </c>
      <c r="S14" s="134">
        <v>4.2999999999999997E-2</v>
      </c>
      <c r="T14" s="121">
        <v>4.3999999999999997E-2</v>
      </c>
    </row>
    <row r="15" spans="1:20" ht="23.1" customHeight="1">
      <c r="A15" s="200"/>
      <c r="B15" s="122" t="s">
        <v>92</v>
      </c>
      <c r="C15" s="123">
        <v>642</v>
      </c>
      <c r="D15" s="124">
        <v>342</v>
      </c>
      <c r="E15" s="135">
        <v>0.879</v>
      </c>
      <c r="F15" s="127">
        <v>0.877</v>
      </c>
      <c r="G15" s="126">
        <v>1.0999999999999999E-2</v>
      </c>
      <c r="H15" s="111">
        <v>7.0000000000000001E-3</v>
      </c>
      <c r="I15" s="123">
        <v>2016</v>
      </c>
      <c r="J15" s="124">
        <v>1592</v>
      </c>
      <c r="K15" s="135">
        <v>0.26700000000000002</v>
      </c>
      <c r="L15" s="127">
        <v>0.26600000000000001</v>
      </c>
      <c r="M15" s="127">
        <v>1.4E-2</v>
      </c>
      <c r="N15" s="111">
        <v>1.2999999999999999E-2</v>
      </c>
      <c r="O15" s="123">
        <v>1095</v>
      </c>
      <c r="P15" s="124">
        <v>900</v>
      </c>
      <c r="Q15" s="135">
        <v>0.218</v>
      </c>
      <c r="R15" s="127">
        <v>0.217</v>
      </c>
      <c r="S15" s="127">
        <v>1.6E-2</v>
      </c>
      <c r="T15" s="111">
        <v>1.4999999999999999E-2</v>
      </c>
    </row>
    <row r="16" spans="1:20" ht="23.1" customHeight="1">
      <c r="A16" s="200"/>
      <c r="B16" s="122" t="s">
        <v>93</v>
      </c>
      <c r="C16" s="123">
        <v>769</v>
      </c>
      <c r="D16" s="124">
        <v>620</v>
      </c>
      <c r="E16" s="135">
        <v>0.24099999999999999</v>
      </c>
      <c r="F16" s="127">
        <v>0.24</v>
      </c>
      <c r="G16" s="126">
        <v>1.2999999999999999E-2</v>
      </c>
      <c r="H16" s="128">
        <v>1.2999999999999999E-2</v>
      </c>
      <c r="I16" s="123">
        <v>2470</v>
      </c>
      <c r="J16" s="124">
        <v>2387</v>
      </c>
      <c r="K16" s="135">
        <v>3.5999999999999997E-2</v>
      </c>
      <c r="L16" s="127">
        <v>3.5000000000000003E-2</v>
      </c>
      <c r="M16" s="127">
        <v>1.7000000000000001E-2</v>
      </c>
      <c r="N16" s="128">
        <v>1.9E-2</v>
      </c>
      <c r="O16" s="123">
        <v>1259</v>
      </c>
      <c r="P16" s="124">
        <v>1369</v>
      </c>
      <c r="Q16" s="135">
        <v>-0.08</v>
      </c>
      <c r="R16" s="127">
        <v>-0.08</v>
      </c>
      <c r="S16" s="127">
        <v>1.7999999999999999E-2</v>
      </c>
      <c r="T16" s="128">
        <v>2.1999999999999999E-2</v>
      </c>
    </row>
    <row r="17" spans="1:20" ht="23.1" customHeight="1">
      <c r="A17" s="200"/>
      <c r="B17" s="122" t="s">
        <v>94</v>
      </c>
      <c r="C17" s="123">
        <v>1543</v>
      </c>
      <c r="D17" s="124">
        <v>1037</v>
      </c>
      <c r="E17" s="125">
        <v>0.48899999999999999</v>
      </c>
      <c r="F17" s="126">
        <v>0.48799999999999999</v>
      </c>
      <c r="G17" s="126">
        <v>2.7E-2</v>
      </c>
      <c r="H17" s="111">
        <v>2.1999999999999999E-2</v>
      </c>
      <c r="I17" s="123">
        <v>5031</v>
      </c>
      <c r="J17" s="124">
        <v>3424</v>
      </c>
      <c r="K17" s="125">
        <v>0.47099999999999997</v>
      </c>
      <c r="L17" s="126">
        <v>0.46899999999999997</v>
      </c>
      <c r="M17" s="126">
        <v>3.5000000000000003E-2</v>
      </c>
      <c r="N17" s="111">
        <v>2.7E-2</v>
      </c>
      <c r="O17" s="123">
        <v>2635</v>
      </c>
      <c r="P17" s="124">
        <v>1820</v>
      </c>
      <c r="Q17" s="125">
        <v>0.44900000000000001</v>
      </c>
      <c r="R17" s="126">
        <v>0.44800000000000001</v>
      </c>
      <c r="S17" s="126">
        <v>3.6999999999999998E-2</v>
      </c>
      <c r="T17" s="111">
        <v>0.03</v>
      </c>
    </row>
    <row r="18" spans="1:20" ht="23.1" customHeight="1">
      <c r="A18" s="200"/>
      <c r="B18" s="122" t="s">
        <v>95</v>
      </c>
      <c r="C18" s="123">
        <v>323</v>
      </c>
      <c r="D18" s="124">
        <v>220</v>
      </c>
      <c r="E18" s="125">
        <v>0.46899999999999997</v>
      </c>
      <c r="F18" s="126">
        <v>0.46800000000000003</v>
      </c>
      <c r="G18" s="126">
        <v>6.0000000000000001E-3</v>
      </c>
      <c r="H18" s="128">
        <v>5.0000000000000001E-3</v>
      </c>
      <c r="I18" s="123">
        <v>1040</v>
      </c>
      <c r="J18" s="124">
        <v>821</v>
      </c>
      <c r="K18" s="125">
        <v>0.26800000000000002</v>
      </c>
      <c r="L18" s="126">
        <v>0.26700000000000002</v>
      </c>
      <c r="M18" s="126">
        <v>7.0000000000000001E-3</v>
      </c>
      <c r="N18" s="128">
        <v>6.0000000000000001E-3</v>
      </c>
      <c r="O18" s="123">
        <v>569</v>
      </c>
      <c r="P18" s="124">
        <v>470</v>
      </c>
      <c r="Q18" s="125">
        <v>0.21199999999999999</v>
      </c>
      <c r="R18" s="126">
        <v>0.21099999999999999</v>
      </c>
      <c r="S18" s="126">
        <v>8.0000000000000002E-3</v>
      </c>
      <c r="T18" s="128">
        <v>8.0000000000000002E-3</v>
      </c>
    </row>
    <row r="19" spans="1:20" ht="23.1" customHeight="1">
      <c r="A19" s="200"/>
      <c r="B19" s="122" t="s">
        <v>96</v>
      </c>
      <c r="C19" s="123">
        <v>2485</v>
      </c>
      <c r="D19" s="124">
        <v>1508</v>
      </c>
      <c r="E19" s="125">
        <v>0.64900000000000002</v>
      </c>
      <c r="F19" s="126">
        <v>0.64800000000000002</v>
      </c>
      <c r="G19" s="126">
        <v>4.2999999999999997E-2</v>
      </c>
      <c r="H19" s="111">
        <v>3.2000000000000001E-2</v>
      </c>
      <c r="I19" s="123">
        <v>7988</v>
      </c>
      <c r="J19" s="124">
        <v>5098</v>
      </c>
      <c r="K19" s="125">
        <v>0.56799999999999995</v>
      </c>
      <c r="L19" s="126">
        <v>0.56699999999999995</v>
      </c>
      <c r="M19" s="126">
        <v>5.5E-2</v>
      </c>
      <c r="N19" s="111">
        <v>0.04</v>
      </c>
      <c r="O19" s="123">
        <v>4106</v>
      </c>
      <c r="P19" s="124">
        <v>2603</v>
      </c>
      <c r="Q19" s="125">
        <v>0.57899999999999996</v>
      </c>
      <c r="R19" s="126">
        <v>0.57699999999999996</v>
      </c>
      <c r="S19" s="126">
        <v>5.8000000000000003E-2</v>
      </c>
      <c r="T19" s="111">
        <v>4.2000000000000003E-2</v>
      </c>
    </row>
    <row r="20" spans="1:20" ht="23.1" customHeight="1">
      <c r="A20" s="200"/>
      <c r="B20" s="122" t="s">
        <v>97</v>
      </c>
      <c r="C20" s="123">
        <v>448</v>
      </c>
      <c r="D20" s="124">
        <v>295</v>
      </c>
      <c r="E20" s="125">
        <v>0.52</v>
      </c>
      <c r="F20" s="126">
        <v>0.51900000000000002</v>
      </c>
      <c r="G20" s="126">
        <v>8.0000000000000002E-3</v>
      </c>
      <c r="H20" s="111">
        <v>6.0000000000000001E-3</v>
      </c>
      <c r="I20" s="123">
        <v>977</v>
      </c>
      <c r="J20" s="124">
        <v>909</v>
      </c>
      <c r="K20" s="135">
        <v>7.5999999999999998E-2</v>
      </c>
      <c r="L20" s="127">
        <v>7.4999999999999997E-2</v>
      </c>
      <c r="M20" s="126">
        <v>7.0000000000000001E-3</v>
      </c>
      <c r="N20" s="128">
        <v>7.0000000000000001E-3</v>
      </c>
      <c r="O20" s="123">
        <v>520</v>
      </c>
      <c r="P20" s="124">
        <v>490</v>
      </c>
      <c r="Q20" s="135">
        <v>6.2E-2</v>
      </c>
      <c r="R20" s="127">
        <v>6.0999999999999999E-2</v>
      </c>
      <c r="S20" s="126">
        <v>7.0000000000000001E-3</v>
      </c>
      <c r="T20" s="128">
        <v>8.0000000000000002E-3</v>
      </c>
    </row>
    <row r="21" spans="1:20" ht="23.1" customHeight="1">
      <c r="A21" s="200"/>
      <c r="B21" s="122" t="s">
        <v>98</v>
      </c>
      <c r="C21" s="123">
        <v>81</v>
      </c>
      <c r="D21" s="124">
        <v>43</v>
      </c>
      <c r="E21" s="125">
        <v>0.88500000000000001</v>
      </c>
      <c r="F21" s="126">
        <v>0.88400000000000001</v>
      </c>
      <c r="G21" s="126">
        <v>1E-3</v>
      </c>
      <c r="H21" s="111">
        <v>1E-3</v>
      </c>
      <c r="I21" s="123">
        <v>248</v>
      </c>
      <c r="J21" s="124">
        <v>148</v>
      </c>
      <c r="K21" s="125">
        <v>0.67700000000000005</v>
      </c>
      <c r="L21" s="126">
        <v>0.67600000000000005</v>
      </c>
      <c r="M21" s="126">
        <v>2E-3</v>
      </c>
      <c r="N21" s="111">
        <v>1E-3</v>
      </c>
      <c r="O21" s="123">
        <v>156</v>
      </c>
      <c r="P21" s="124">
        <v>89</v>
      </c>
      <c r="Q21" s="125">
        <v>0.754</v>
      </c>
      <c r="R21" s="126">
        <v>0.753</v>
      </c>
      <c r="S21" s="126">
        <v>2E-3</v>
      </c>
      <c r="T21" s="111">
        <v>1E-3</v>
      </c>
    </row>
    <row r="22" spans="1:20" ht="23.1" customHeight="1">
      <c r="A22" s="200"/>
      <c r="B22" s="122" t="s">
        <v>99</v>
      </c>
      <c r="C22" s="123">
        <v>49</v>
      </c>
      <c r="D22" s="124">
        <v>24</v>
      </c>
      <c r="E22" s="125">
        <v>1.0429999999999999</v>
      </c>
      <c r="F22" s="126">
        <v>1.042</v>
      </c>
      <c r="G22" s="126">
        <v>1E-3</v>
      </c>
      <c r="H22" s="111">
        <v>1E-3</v>
      </c>
      <c r="I22" s="123">
        <v>142</v>
      </c>
      <c r="J22" s="124">
        <v>70</v>
      </c>
      <c r="K22" s="125">
        <v>1.03</v>
      </c>
      <c r="L22" s="126">
        <v>1.0289999999999999</v>
      </c>
      <c r="M22" s="126">
        <v>1E-3</v>
      </c>
      <c r="N22" s="111">
        <v>1E-3</v>
      </c>
      <c r="O22" s="123">
        <v>75</v>
      </c>
      <c r="P22" s="124">
        <v>48</v>
      </c>
      <c r="Q22" s="125">
        <v>0.56399999999999995</v>
      </c>
      <c r="R22" s="126">
        <v>0.56299999999999994</v>
      </c>
      <c r="S22" s="126">
        <v>1E-3</v>
      </c>
      <c r="T22" s="111">
        <v>1E-3</v>
      </c>
    </row>
    <row r="23" spans="1:20" ht="23.1" customHeight="1">
      <c r="A23" s="200"/>
      <c r="B23" s="122" t="s">
        <v>100</v>
      </c>
      <c r="C23" s="123">
        <v>108</v>
      </c>
      <c r="D23" s="124">
        <v>49</v>
      </c>
      <c r="E23" s="135">
        <v>1.206</v>
      </c>
      <c r="F23" s="127">
        <v>1.204</v>
      </c>
      <c r="G23" s="126">
        <v>2E-3</v>
      </c>
      <c r="H23" s="111">
        <v>1E-3</v>
      </c>
      <c r="I23" s="123">
        <v>309</v>
      </c>
      <c r="J23" s="124">
        <v>163</v>
      </c>
      <c r="K23" s="135">
        <v>0.89700000000000002</v>
      </c>
      <c r="L23" s="127">
        <v>0.89600000000000002</v>
      </c>
      <c r="M23" s="127">
        <v>2E-3</v>
      </c>
      <c r="N23" s="111">
        <v>1E-3</v>
      </c>
      <c r="O23" s="123">
        <v>149</v>
      </c>
      <c r="P23" s="124">
        <v>91</v>
      </c>
      <c r="Q23" s="135">
        <v>0.63900000000000001</v>
      </c>
      <c r="R23" s="127">
        <v>0.63700000000000001</v>
      </c>
      <c r="S23" s="127">
        <v>2E-3</v>
      </c>
      <c r="T23" s="111">
        <v>1E-3</v>
      </c>
    </row>
    <row r="24" spans="1:20" ht="23.1" customHeight="1" thickBot="1">
      <c r="A24" s="200"/>
      <c r="B24" s="106" t="s">
        <v>88</v>
      </c>
      <c r="C24" s="129">
        <v>1419</v>
      </c>
      <c r="D24" s="130">
        <v>1217</v>
      </c>
      <c r="E24" s="136">
        <v>0.16700000000000001</v>
      </c>
      <c r="F24" s="137">
        <v>0.16600000000000001</v>
      </c>
      <c r="G24" s="137">
        <v>2.5000000000000001E-2</v>
      </c>
      <c r="H24" s="111">
        <v>2.5999999999999999E-2</v>
      </c>
      <c r="I24" s="129">
        <v>4531</v>
      </c>
      <c r="J24" s="130">
        <v>4112</v>
      </c>
      <c r="K24" s="136">
        <v>0.10299999999999999</v>
      </c>
      <c r="L24" s="137">
        <v>0.10199999999999999</v>
      </c>
      <c r="M24" s="137">
        <v>3.1E-2</v>
      </c>
      <c r="N24" s="111">
        <v>3.2000000000000001E-2</v>
      </c>
      <c r="O24" s="129">
        <v>2462</v>
      </c>
      <c r="P24" s="130">
        <v>2326</v>
      </c>
      <c r="Q24" s="136">
        <v>5.8999999999999997E-2</v>
      </c>
      <c r="R24" s="137">
        <v>5.8000000000000003E-2</v>
      </c>
      <c r="S24" s="137">
        <v>3.5000000000000003E-2</v>
      </c>
      <c r="T24" s="111">
        <v>3.7999999999999999E-2</v>
      </c>
    </row>
    <row r="25" spans="1:20" ht="23.1" customHeight="1" thickTop="1" thickBot="1">
      <c r="A25" s="201"/>
      <c r="B25" s="112" t="s">
        <v>101</v>
      </c>
      <c r="C25" s="113">
        <v>9890</v>
      </c>
      <c r="D25" s="114">
        <v>6799</v>
      </c>
      <c r="E25" s="115">
        <v>0.45600000000000002</v>
      </c>
      <c r="F25" s="116">
        <v>0.45500000000000002</v>
      </c>
      <c r="G25" s="116">
        <v>0.17299999999999999</v>
      </c>
      <c r="H25" s="117">
        <v>0.14499999999999999</v>
      </c>
      <c r="I25" s="113">
        <v>30685</v>
      </c>
      <c r="J25" s="114">
        <v>23812</v>
      </c>
      <c r="K25" s="115">
        <v>0.28999999999999998</v>
      </c>
      <c r="L25" s="116">
        <v>0.28899999999999998</v>
      </c>
      <c r="M25" s="116">
        <v>0.21099999999999999</v>
      </c>
      <c r="N25" s="117">
        <v>0.188</v>
      </c>
      <c r="O25" s="113">
        <v>16076</v>
      </c>
      <c r="P25" s="114">
        <v>12900</v>
      </c>
      <c r="Q25" s="115">
        <v>0.247</v>
      </c>
      <c r="R25" s="116">
        <v>0.246</v>
      </c>
      <c r="S25" s="116">
        <v>0.22800000000000001</v>
      </c>
      <c r="T25" s="117">
        <v>0.21</v>
      </c>
    </row>
    <row r="26" spans="1:20" ht="23.1" customHeight="1" thickTop="1">
      <c r="A26" s="199" t="s">
        <v>102</v>
      </c>
      <c r="B26" s="118" t="s">
        <v>103</v>
      </c>
      <c r="C26" s="119">
        <v>13156</v>
      </c>
      <c r="D26" s="120">
        <v>7719</v>
      </c>
      <c r="E26" s="133">
        <v>0.70599999999999996</v>
      </c>
      <c r="F26" s="134">
        <v>0.70399999999999996</v>
      </c>
      <c r="G26" s="134">
        <v>0.23</v>
      </c>
      <c r="H26" s="121">
        <v>0.16400000000000001</v>
      </c>
      <c r="I26" s="119">
        <v>29851</v>
      </c>
      <c r="J26" s="120">
        <v>19839</v>
      </c>
      <c r="K26" s="133">
        <v>0.50600000000000001</v>
      </c>
      <c r="L26" s="134">
        <v>0.505</v>
      </c>
      <c r="M26" s="134">
        <v>0.20499999999999999</v>
      </c>
      <c r="N26" s="121">
        <v>0.157</v>
      </c>
      <c r="O26" s="119">
        <v>14781</v>
      </c>
      <c r="P26" s="120">
        <v>10057</v>
      </c>
      <c r="Q26" s="133">
        <v>0.47099999999999997</v>
      </c>
      <c r="R26" s="134">
        <v>0.47</v>
      </c>
      <c r="S26" s="134">
        <v>0.21</v>
      </c>
      <c r="T26" s="121">
        <v>0.16400000000000001</v>
      </c>
    </row>
    <row r="27" spans="1:20" ht="23.1" customHeight="1">
      <c r="A27" s="200"/>
      <c r="B27" s="122" t="s">
        <v>104</v>
      </c>
      <c r="C27" s="123">
        <v>4448</v>
      </c>
      <c r="D27" s="124">
        <v>6073</v>
      </c>
      <c r="E27" s="135">
        <v>-0.26700000000000002</v>
      </c>
      <c r="F27" s="127">
        <v>-0.26800000000000002</v>
      </c>
      <c r="G27" s="127">
        <v>7.8E-2</v>
      </c>
      <c r="H27" s="128">
        <v>0.129</v>
      </c>
      <c r="I27" s="123">
        <v>9532</v>
      </c>
      <c r="J27" s="124">
        <v>10594</v>
      </c>
      <c r="K27" s="135">
        <v>-0.1</v>
      </c>
      <c r="L27" s="127">
        <v>-0.1</v>
      </c>
      <c r="M27" s="127">
        <v>6.6000000000000003E-2</v>
      </c>
      <c r="N27" s="128">
        <v>8.4000000000000005E-2</v>
      </c>
      <c r="O27" s="123">
        <v>4827</v>
      </c>
      <c r="P27" s="124">
        <v>5343</v>
      </c>
      <c r="Q27" s="135">
        <v>-9.6000000000000002E-2</v>
      </c>
      <c r="R27" s="127">
        <v>-9.7000000000000003E-2</v>
      </c>
      <c r="S27" s="127">
        <v>6.9000000000000006E-2</v>
      </c>
      <c r="T27" s="128">
        <v>8.6999999999999994E-2</v>
      </c>
    </row>
    <row r="28" spans="1:20" ht="23.1" customHeight="1">
      <c r="A28" s="200"/>
      <c r="B28" s="122" t="s">
        <v>105</v>
      </c>
      <c r="C28" s="123">
        <v>1181</v>
      </c>
      <c r="D28" s="124">
        <v>1637</v>
      </c>
      <c r="E28" s="135">
        <v>-0.27800000000000002</v>
      </c>
      <c r="F28" s="127">
        <v>-0.27900000000000003</v>
      </c>
      <c r="G28" s="127">
        <v>2.1000000000000001E-2</v>
      </c>
      <c r="H28" s="128">
        <v>3.5000000000000003E-2</v>
      </c>
      <c r="I28" s="123">
        <v>2772</v>
      </c>
      <c r="J28" s="124">
        <v>3774</v>
      </c>
      <c r="K28" s="135">
        <v>-0.26500000000000001</v>
      </c>
      <c r="L28" s="127">
        <v>-0.26600000000000001</v>
      </c>
      <c r="M28" s="127">
        <v>1.9E-2</v>
      </c>
      <c r="N28" s="128">
        <v>0.03</v>
      </c>
      <c r="O28" s="123">
        <v>1260</v>
      </c>
      <c r="P28" s="124">
        <v>1775</v>
      </c>
      <c r="Q28" s="135">
        <v>-0.28999999999999998</v>
      </c>
      <c r="R28" s="127">
        <v>-0.28999999999999998</v>
      </c>
      <c r="S28" s="127">
        <v>1.7999999999999999E-2</v>
      </c>
      <c r="T28" s="128">
        <v>2.9000000000000001E-2</v>
      </c>
    </row>
    <row r="29" spans="1:20" ht="23.1" customHeight="1" thickBot="1">
      <c r="A29" s="200"/>
      <c r="B29" s="106" t="s">
        <v>106</v>
      </c>
      <c r="C29" s="129">
        <v>3017</v>
      </c>
      <c r="D29" s="130">
        <v>3187</v>
      </c>
      <c r="E29" s="136">
        <v>-5.2999999999999999E-2</v>
      </c>
      <c r="F29" s="137">
        <v>-5.2999999999999999E-2</v>
      </c>
      <c r="G29" s="137">
        <v>5.2999999999999999E-2</v>
      </c>
      <c r="H29" s="111">
        <v>6.8000000000000005E-2</v>
      </c>
      <c r="I29" s="129">
        <v>5954</v>
      </c>
      <c r="J29" s="130">
        <v>6180</v>
      </c>
      <c r="K29" s="136">
        <v>-3.5999999999999997E-2</v>
      </c>
      <c r="L29" s="137">
        <v>-3.6999999999999998E-2</v>
      </c>
      <c r="M29" s="137">
        <v>4.1000000000000002E-2</v>
      </c>
      <c r="N29" s="111">
        <v>4.9000000000000002E-2</v>
      </c>
      <c r="O29" s="129">
        <v>3093</v>
      </c>
      <c r="P29" s="130">
        <v>3118</v>
      </c>
      <c r="Q29" s="136">
        <v>-7.0000000000000001E-3</v>
      </c>
      <c r="R29" s="137">
        <v>-8.0000000000000002E-3</v>
      </c>
      <c r="S29" s="137">
        <v>4.3999999999999997E-2</v>
      </c>
      <c r="T29" s="111">
        <v>5.0999999999999997E-2</v>
      </c>
    </row>
    <row r="30" spans="1:20" ht="23.1" customHeight="1" thickTop="1" thickBot="1">
      <c r="A30" s="201"/>
      <c r="B30" s="112" t="s">
        <v>107</v>
      </c>
      <c r="C30" s="113">
        <v>21802</v>
      </c>
      <c r="D30" s="114">
        <v>18616</v>
      </c>
      <c r="E30" s="115">
        <v>0.17199999999999999</v>
      </c>
      <c r="F30" s="116">
        <v>0.17100000000000001</v>
      </c>
      <c r="G30" s="116">
        <v>0.38100000000000001</v>
      </c>
      <c r="H30" s="117">
        <v>0.39600000000000002</v>
      </c>
      <c r="I30" s="113">
        <v>48109</v>
      </c>
      <c r="J30" s="114">
        <v>40387</v>
      </c>
      <c r="K30" s="115">
        <v>0.192</v>
      </c>
      <c r="L30" s="116">
        <v>0.191</v>
      </c>
      <c r="M30" s="116">
        <v>0.33100000000000002</v>
      </c>
      <c r="N30" s="117">
        <v>0.31900000000000001</v>
      </c>
      <c r="O30" s="113">
        <v>23961</v>
      </c>
      <c r="P30" s="114">
        <v>20293</v>
      </c>
      <c r="Q30" s="115">
        <v>0.182</v>
      </c>
      <c r="R30" s="116">
        <v>0.18099999999999999</v>
      </c>
      <c r="S30" s="116">
        <v>0.34</v>
      </c>
      <c r="T30" s="117">
        <v>0.33</v>
      </c>
    </row>
    <row r="31" spans="1:20" ht="23.1" customHeight="1" thickTop="1">
      <c r="A31" s="199" t="s">
        <v>108</v>
      </c>
      <c r="B31" s="118" t="s">
        <v>109</v>
      </c>
      <c r="C31" s="119">
        <v>210</v>
      </c>
      <c r="D31" s="120">
        <v>123</v>
      </c>
      <c r="E31" s="133">
        <v>0.70899999999999996</v>
      </c>
      <c r="F31" s="134">
        <v>0.70699999999999996</v>
      </c>
      <c r="G31" s="134">
        <v>4.0000000000000001E-3</v>
      </c>
      <c r="H31" s="121">
        <v>3.0000000000000001E-3</v>
      </c>
      <c r="I31" s="119">
        <v>550</v>
      </c>
      <c r="J31" s="120">
        <v>345</v>
      </c>
      <c r="K31" s="133">
        <v>0.59499999999999997</v>
      </c>
      <c r="L31" s="134">
        <v>0.59399999999999997</v>
      </c>
      <c r="M31" s="134">
        <v>4.0000000000000001E-3</v>
      </c>
      <c r="N31" s="121">
        <v>3.0000000000000001E-3</v>
      </c>
      <c r="O31" s="119">
        <v>253</v>
      </c>
      <c r="P31" s="120">
        <v>157</v>
      </c>
      <c r="Q31" s="133">
        <v>0.61299999999999999</v>
      </c>
      <c r="R31" s="134">
        <v>0.61099999999999999</v>
      </c>
      <c r="S31" s="134">
        <v>4.0000000000000001E-3</v>
      </c>
      <c r="T31" s="121">
        <v>3.0000000000000001E-3</v>
      </c>
    </row>
    <row r="32" spans="1:20" ht="23.1" customHeight="1">
      <c r="A32" s="200"/>
      <c r="B32" s="122" t="s">
        <v>110</v>
      </c>
      <c r="C32" s="123">
        <v>182</v>
      </c>
      <c r="D32" s="124">
        <v>249</v>
      </c>
      <c r="E32" s="135">
        <v>-0.26800000000000002</v>
      </c>
      <c r="F32" s="127">
        <v>-0.26900000000000002</v>
      </c>
      <c r="G32" s="126">
        <v>3.0000000000000001E-3</v>
      </c>
      <c r="H32" s="111">
        <v>5.0000000000000001E-3</v>
      </c>
      <c r="I32" s="123">
        <v>282</v>
      </c>
      <c r="J32" s="124">
        <v>316</v>
      </c>
      <c r="K32" s="135">
        <v>-0.107</v>
      </c>
      <c r="L32" s="127">
        <v>-0.108</v>
      </c>
      <c r="M32" s="127">
        <v>2E-3</v>
      </c>
      <c r="N32" s="111">
        <v>2E-3</v>
      </c>
      <c r="O32" s="123">
        <v>141</v>
      </c>
      <c r="P32" s="124">
        <v>165</v>
      </c>
      <c r="Q32" s="135">
        <v>-0.14499999999999999</v>
      </c>
      <c r="R32" s="127">
        <v>-0.14499999999999999</v>
      </c>
      <c r="S32" s="127">
        <v>2E-3</v>
      </c>
      <c r="T32" s="111">
        <v>3.0000000000000001E-3</v>
      </c>
    </row>
    <row r="33" spans="1:20" ht="23.1" customHeight="1">
      <c r="A33" s="200"/>
      <c r="B33" s="122" t="s">
        <v>111</v>
      </c>
      <c r="C33" s="123">
        <v>503</v>
      </c>
      <c r="D33" s="124">
        <v>407</v>
      </c>
      <c r="E33" s="135">
        <v>0.23699999999999999</v>
      </c>
      <c r="F33" s="127">
        <v>0.23599999999999999</v>
      </c>
      <c r="G33" s="127">
        <v>8.9999999999999993E-3</v>
      </c>
      <c r="H33" s="111">
        <v>8.9999999999999993E-3</v>
      </c>
      <c r="I33" s="123">
        <v>980</v>
      </c>
      <c r="J33" s="124">
        <v>869</v>
      </c>
      <c r="K33" s="135">
        <v>0.129</v>
      </c>
      <c r="L33" s="127">
        <v>0.128</v>
      </c>
      <c r="M33" s="127">
        <v>7.0000000000000001E-3</v>
      </c>
      <c r="N33" s="111">
        <v>7.0000000000000001E-3</v>
      </c>
      <c r="O33" s="123">
        <v>576</v>
      </c>
      <c r="P33" s="124">
        <v>447</v>
      </c>
      <c r="Q33" s="135">
        <v>0.28999999999999998</v>
      </c>
      <c r="R33" s="127">
        <v>0.28899999999999998</v>
      </c>
      <c r="S33" s="127">
        <v>8.0000000000000002E-3</v>
      </c>
      <c r="T33" s="111">
        <v>7.0000000000000001E-3</v>
      </c>
    </row>
    <row r="34" spans="1:20" ht="23.1" customHeight="1">
      <c r="A34" s="200"/>
      <c r="B34" s="122" t="s">
        <v>112</v>
      </c>
      <c r="C34" s="123">
        <v>213</v>
      </c>
      <c r="D34" s="124">
        <v>349</v>
      </c>
      <c r="E34" s="125">
        <v>-0.38900000000000001</v>
      </c>
      <c r="F34" s="126">
        <v>-0.39</v>
      </c>
      <c r="G34" s="126">
        <v>4.0000000000000001E-3</v>
      </c>
      <c r="H34" s="111">
        <v>7.0000000000000001E-3</v>
      </c>
      <c r="I34" s="123">
        <v>470</v>
      </c>
      <c r="J34" s="124">
        <v>688</v>
      </c>
      <c r="K34" s="125">
        <v>-0.316</v>
      </c>
      <c r="L34" s="126">
        <v>-0.317</v>
      </c>
      <c r="M34" s="126">
        <v>3.0000000000000001E-3</v>
      </c>
      <c r="N34" s="111">
        <v>5.0000000000000001E-3</v>
      </c>
      <c r="O34" s="123">
        <v>193</v>
      </c>
      <c r="P34" s="124">
        <v>358</v>
      </c>
      <c r="Q34" s="125">
        <v>-0.46</v>
      </c>
      <c r="R34" s="126">
        <v>-0.46100000000000002</v>
      </c>
      <c r="S34" s="126">
        <v>3.0000000000000001E-3</v>
      </c>
      <c r="T34" s="111">
        <v>6.0000000000000001E-3</v>
      </c>
    </row>
    <row r="35" spans="1:20" ht="23.1" customHeight="1">
      <c r="A35" s="200"/>
      <c r="B35" s="122" t="s">
        <v>113</v>
      </c>
      <c r="C35" s="123">
        <v>378</v>
      </c>
      <c r="D35" s="124">
        <v>587</v>
      </c>
      <c r="E35" s="135">
        <v>-0.35599999999999998</v>
      </c>
      <c r="F35" s="127">
        <v>-0.35599999999999998</v>
      </c>
      <c r="G35" s="126">
        <v>7.0000000000000001E-3</v>
      </c>
      <c r="H35" s="111">
        <v>1.2E-2</v>
      </c>
      <c r="I35" s="123">
        <v>698</v>
      </c>
      <c r="J35" s="124">
        <v>1353</v>
      </c>
      <c r="K35" s="135">
        <v>-0.48399999999999999</v>
      </c>
      <c r="L35" s="127">
        <v>-0.48399999999999999</v>
      </c>
      <c r="M35" s="127">
        <v>5.0000000000000001E-3</v>
      </c>
      <c r="N35" s="111">
        <v>1.0999999999999999E-2</v>
      </c>
      <c r="O35" s="123">
        <v>334</v>
      </c>
      <c r="P35" s="124">
        <v>700</v>
      </c>
      <c r="Q35" s="135">
        <v>-0.52200000000000002</v>
      </c>
      <c r="R35" s="127">
        <v>-0.52300000000000002</v>
      </c>
      <c r="S35" s="127">
        <v>5.0000000000000001E-3</v>
      </c>
      <c r="T35" s="111">
        <v>1.0999999999999999E-2</v>
      </c>
    </row>
    <row r="36" spans="1:20" ht="23.1" customHeight="1">
      <c r="A36" s="200"/>
      <c r="B36" s="122" t="s">
        <v>114</v>
      </c>
      <c r="C36" s="123">
        <v>981</v>
      </c>
      <c r="D36" s="124">
        <v>1099</v>
      </c>
      <c r="E36" s="135">
        <v>-0.107</v>
      </c>
      <c r="F36" s="127">
        <v>-0.107</v>
      </c>
      <c r="G36" s="127">
        <v>1.7000000000000001E-2</v>
      </c>
      <c r="H36" s="111">
        <v>2.3E-2</v>
      </c>
      <c r="I36" s="123">
        <v>2550</v>
      </c>
      <c r="J36" s="124">
        <v>2912</v>
      </c>
      <c r="K36" s="135">
        <v>-0.124</v>
      </c>
      <c r="L36" s="127">
        <v>-0.124</v>
      </c>
      <c r="M36" s="127">
        <v>1.7999999999999999E-2</v>
      </c>
      <c r="N36" s="111">
        <v>2.3E-2</v>
      </c>
      <c r="O36" s="123">
        <v>1131</v>
      </c>
      <c r="P36" s="124">
        <v>1294</v>
      </c>
      <c r="Q36" s="135">
        <v>-0.125</v>
      </c>
      <c r="R36" s="127">
        <v>-0.126</v>
      </c>
      <c r="S36" s="127">
        <v>1.6E-2</v>
      </c>
      <c r="T36" s="111">
        <v>2.1000000000000001E-2</v>
      </c>
    </row>
    <row r="37" spans="1:20" ht="23.1" customHeight="1">
      <c r="A37" s="200"/>
      <c r="B37" s="106" t="s">
        <v>115</v>
      </c>
      <c r="C37" s="123">
        <v>324</v>
      </c>
      <c r="D37" s="124">
        <v>379</v>
      </c>
      <c r="E37" s="135">
        <v>-0.14399999999999999</v>
      </c>
      <c r="F37" s="127">
        <v>-0.14499999999999999</v>
      </c>
      <c r="G37" s="126">
        <v>6.0000000000000001E-3</v>
      </c>
      <c r="H37" s="111">
        <v>8.0000000000000002E-3</v>
      </c>
      <c r="I37" s="123">
        <v>959</v>
      </c>
      <c r="J37" s="124">
        <v>981</v>
      </c>
      <c r="K37" s="135">
        <v>-2.1999999999999999E-2</v>
      </c>
      <c r="L37" s="127">
        <v>-2.1999999999999999E-2</v>
      </c>
      <c r="M37" s="126">
        <v>7.0000000000000001E-3</v>
      </c>
      <c r="N37" s="111">
        <v>8.0000000000000002E-3</v>
      </c>
      <c r="O37" s="123">
        <v>512</v>
      </c>
      <c r="P37" s="124">
        <v>559</v>
      </c>
      <c r="Q37" s="135">
        <v>-8.3000000000000004E-2</v>
      </c>
      <c r="R37" s="127">
        <v>-8.4000000000000005E-2</v>
      </c>
      <c r="S37" s="126">
        <v>7.0000000000000001E-3</v>
      </c>
      <c r="T37" s="111">
        <v>8.9999999999999993E-3</v>
      </c>
    </row>
    <row r="38" spans="1:20" ht="23.1" customHeight="1" thickBot="1">
      <c r="A38" s="200"/>
      <c r="B38" s="106" t="s">
        <v>88</v>
      </c>
      <c r="C38" s="129">
        <v>399</v>
      </c>
      <c r="D38" s="130">
        <v>237</v>
      </c>
      <c r="E38" s="136">
        <v>0.68500000000000005</v>
      </c>
      <c r="F38" s="137">
        <v>0.68400000000000005</v>
      </c>
      <c r="G38" s="137">
        <v>7.0000000000000001E-3</v>
      </c>
      <c r="H38" s="111">
        <v>5.0000000000000001E-3</v>
      </c>
      <c r="I38" s="129">
        <v>750</v>
      </c>
      <c r="J38" s="130">
        <v>703</v>
      </c>
      <c r="K38" s="136">
        <v>6.8000000000000005E-2</v>
      </c>
      <c r="L38" s="137">
        <v>6.7000000000000004E-2</v>
      </c>
      <c r="M38" s="137">
        <v>5.0000000000000001E-3</v>
      </c>
      <c r="N38" s="111">
        <v>6.0000000000000001E-3</v>
      </c>
      <c r="O38" s="129">
        <v>423</v>
      </c>
      <c r="P38" s="130">
        <v>447</v>
      </c>
      <c r="Q38" s="136">
        <v>-5.2999999999999999E-2</v>
      </c>
      <c r="R38" s="137">
        <v>-5.3999999999999999E-2</v>
      </c>
      <c r="S38" s="137">
        <v>6.0000000000000001E-3</v>
      </c>
      <c r="T38" s="111">
        <v>7.0000000000000001E-3</v>
      </c>
    </row>
    <row r="39" spans="1:20" ht="23.1" customHeight="1" thickTop="1" thickBot="1">
      <c r="A39" s="201"/>
      <c r="B39" s="112" t="s">
        <v>116</v>
      </c>
      <c r="C39" s="113">
        <v>3190</v>
      </c>
      <c r="D39" s="114">
        <v>3430</v>
      </c>
      <c r="E39" s="116">
        <v>-6.9000000000000006E-2</v>
      </c>
      <c r="F39" s="116">
        <v>-7.0000000000000007E-2</v>
      </c>
      <c r="G39" s="116">
        <v>5.6000000000000001E-2</v>
      </c>
      <c r="H39" s="117">
        <v>7.2999999999999995E-2</v>
      </c>
      <c r="I39" s="113">
        <v>7239</v>
      </c>
      <c r="J39" s="114">
        <v>8167</v>
      </c>
      <c r="K39" s="116">
        <v>-0.113</v>
      </c>
      <c r="L39" s="116">
        <v>-0.114</v>
      </c>
      <c r="M39" s="116">
        <v>0.05</v>
      </c>
      <c r="N39" s="117">
        <v>6.5000000000000002E-2</v>
      </c>
      <c r="O39" s="113">
        <v>3563</v>
      </c>
      <c r="P39" s="114">
        <v>4127</v>
      </c>
      <c r="Q39" s="116">
        <v>-0.13600000000000001</v>
      </c>
      <c r="R39" s="116">
        <v>-0.13700000000000001</v>
      </c>
      <c r="S39" s="116">
        <v>5.0999999999999997E-2</v>
      </c>
      <c r="T39" s="117">
        <v>6.7000000000000004E-2</v>
      </c>
    </row>
    <row r="40" spans="1:20" ht="23.1" customHeight="1" thickTop="1">
      <c r="A40" s="199" t="s">
        <v>117</v>
      </c>
      <c r="B40" s="118" t="s">
        <v>118</v>
      </c>
      <c r="C40" s="119">
        <v>686</v>
      </c>
      <c r="D40" s="120">
        <v>1002</v>
      </c>
      <c r="E40" s="138">
        <v>-0.315</v>
      </c>
      <c r="F40" s="139">
        <v>-0.315</v>
      </c>
      <c r="G40" s="139">
        <v>1.2E-2</v>
      </c>
      <c r="H40" s="121">
        <v>2.1000000000000001E-2</v>
      </c>
      <c r="I40" s="119">
        <v>1604</v>
      </c>
      <c r="J40" s="120">
        <v>2664</v>
      </c>
      <c r="K40" s="138">
        <v>-0.39700000000000002</v>
      </c>
      <c r="L40" s="139">
        <v>-0.39800000000000002</v>
      </c>
      <c r="M40" s="139">
        <v>1.0999999999999999E-2</v>
      </c>
      <c r="N40" s="121">
        <v>2.1000000000000001E-2</v>
      </c>
      <c r="O40" s="119">
        <v>839</v>
      </c>
      <c r="P40" s="120">
        <v>1321</v>
      </c>
      <c r="Q40" s="138">
        <v>-0.36399999999999999</v>
      </c>
      <c r="R40" s="139">
        <v>-0.36499999999999999</v>
      </c>
      <c r="S40" s="139">
        <v>1.2E-2</v>
      </c>
      <c r="T40" s="121">
        <v>2.1000000000000001E-2</v>
      </c>
    </row>
    <row r="41" spans="1:20" ht="23.1" customHeight="1">
      <c r="A41" s="200"/>
      <c r="B41" s="122" t="s">
        <v>119</v>
      </c>
      <c r="C41" s="123">
        <v>2</v>
      </c>
      <c r="D41" s="124">
        <v>8</v>
      </c>
      <c r="E41" s="125">
        <v>-0.75</v>
      </c>
      <c r="F41" s="126">
        <v>-0.75</v>
      </c>
      <c r="G41" s="126">
        <v>0</v>
      </c>
      <c r="H41" s="111">
        <v>0</v>
      </c>
      <c r="I41" s="123">
        <v>4</v>
      </c>
      <c r="J41" s="174">
        <v>16</v>
      </c>
      <c r="K41" s="125">
        <v>-0.75</v>
      </c>
      <c r="L41" s="126">
        <v>-0.75</v>
      </c>
      <c r="M41" s="126">
        <v>0</v>
      </c>
      <c r="N41" s="111">
        <v>0</v>
      </c>
      <c r="O41" s="123">
        <v>2</v>
      </c>
      <c r="P41" s="124">
        <v>10</v>
      </c>
      <c r="Q41" s="125">
        <v>-0.8</v>
      </c>
      <c r="R41" s="126">
        <v>-0.8</v>
      </c>
      <c r="S41" s="126">
        <v>0</v>
      </c>
      <c r="T41" s="111">
        <v>0</v>
      </c>
    </row>
    <row r="42" spans="1:20" ht="23.1" customHeight="1">
      <c r="A42" s="200"/>
      <c r="B42" s="140" t="s">
        <v>120</v>
      </c>
      <c r="C42" s="123">
        <v>157</v>
      </c>
      <c r="D42" s="124">
        <v>54</v>
      </c>
      <c r="E42" s="125">
        <v>1.91</v>
      </c>
      <c r="F42" s="126">
        <v>1.907</v>
      </c>
      <c r="G42" s="126">
        <v>3.0000000000000001E-3</v>
      </c>
      <c r="H42" s="111">
        <v>1E-3</v>
      </c>
      <c r="I42" s="123">
        <v>391</v>
      </c>
      <c r="J42" s="124">
        <v>169</v>
      </c>
      <c r="K42" s="125">
        <v>1.3149999999999999</v>
      </c>
      <c r="L42" s="126">
        <v>1.3140000000000001</v>
      </c>
      <c r="M42" s="126">
        <v>3.0000000000000001E-3</v>
      </c>
      <c r="N42" s="111">
        <v>1E-3</v>
      </c>
      <c r="O42" s="123">
        <v>166</v>
      </c>
      <c r="P42" s="124">
        <v>89</v>
      </c>
      <c r="Q42" s="125">
        <v>0.86699999999999999</v>
      </c>
      <c r="R42" s="126">
        <v>0.86499999999999999</v>
      </c>
      <c r="S42" s="126">
        <v>2E-3</v>
      </c>
      <c r="T42" s="111">
        <v>1E-3</v>
      </c>
    </row>
    <row r="43" spans="1:20" ht="23.1" customHeight="1">
      <c r="A43" s="200"/>
      <c r="B43" s="122" t="s">
        <v>121</v>
      </c>
      <c r="C43" s="123">
        <v>70</v>
      </c>
      <c r="D43" s="124">
        <v>68</v>
      </c>
      <c r="E43" s="125">
        <v>0.03</v>
      </c>
      <c r="F43" s="126">
        <v>2.9000000000000001E-2</v>
      </c>
      <c r="G43" s="126">
        <v>1E-3</v>
      </c>
      <c r="H43" s="111">
        <v>1E-3</v>
      </c>
      <c r="I43" s="123">
        <v>189</v>
      </c>
      <c r="J43" s="124">
        <v>203</v>
      </c>
      <c r="K43" s="125">
        <v>-6.8000000000000005E-2</v>
      </c>
      <c r="L43" s="126">
        <v>-6.9000000000000006E-2</v>
      </c>
      <c r="M43" s="126">
        <v>1E-3</v>
      </c>
      <c r="N43" s="111">
        <v>2E-3</v>
      </c>
      <c r="O43" s="123">
        <v>94</v>
      </c>
      <c r="P43" s="124">
        <v>91</v>
      </c>
      <c r="Q43" s="125">
        <v>3.4000000000000002E-2</v>
      </c>
      <c r="R43" s="126">
        <v>3.3000000000000002E-2</v>
      </c>
      <c r="S43" s="126">
        <v>1E-3</v>
      </c>
      <c r="T43" s="111">
        <v>1E-3</v>
      </c>
    </row>
    <row r="44" spans="1:20" ht="23.1" customHeight="1">
      <c r="A44" s="200"/>
      <c r="B44" s="122" t="s">
        <v>122</v>
      </c>
      <c r="C44" s="123">
        <v>99</v>
      </c>
      <c r="D44" s="124">
        <v>52</v>
      </c>
      <c r="E44" s="125">
        <v>0.90500000000000003</v>
      </c>
      <c r="F44" s="126">
        <v>0.90400000000000003</v>
      </c>
      <c r="G44" s="126">
        <v>2E-3</v>
      </c>
      <c r="H44" s="111">
        <v>1E-3</v>
      </c>
      <c r="I44" s="123">
        <v>275</v>
      </c>
      <c r="J44" s="124">
        <v>116</v>
      </c>
      <c r="K44" s="125">
        <v>1.373</v>
      </c>
      <c r="L44" s="126">
        <v>1.371</v>
      </c>
      <c r="M44" s="126">
        <v>2E-3</v>
      </c>
      <c r="N44" s="111">
        <v>1E-3</v>
      </c>
      <c r="O44" s="123">
        <v>156</v>
      </c>
      <c r="P44" s="124">
        <v>71</v>
      </c>
      <c r="Q44" s="125">
        <v>1.1990000000000001</v>
      </c>
      <c r="R44" s="126">
        <v>1.1970000000000001</v>
      </c>
      <c r="S44" s="126">
        <v>2E-3</v>
      </c>
      <c r="T44" s="111">
        <v>1E-3</v>
      </c>
    </row>
    <row r="45" spans="1:20" ht="23.1" customHeight="1" thickBot="1">
      <c r="A45" s="200"/>
      <c r="B45" s="141" t="s">
        <v>88</v>
      </c>
      <c r="C45" s="129">
        <v>266</v>
      </c>
      <c r="D45" s="130">
        <v>188</v>
      </c>
      <c r="E45" s="175">
        <v>0.41599999999999998</v>
      </c>
      <c r="F45" s="176">
        <v>0.41499999999999998</v>
      </c>
      <c r="G45" s="176">
        <v>5.0000000000000001E-3</v>
      </c>
      <c r="H45" s="111">
        <v>4.0000000000000001E-3</v>
      </c>
      <c r="I45" s="129">
        <v>679</v>
      </c>
      <c r="J45" s="130">
        <v>473</v>
      </c>
      <c r="K45" s="142">
        <v>0.437</v>
      </c>
      <c r="L45" s="137">
        <v>0.436</v>
      </c>
      <c r="M45" s="137">
        <v>5.0000000000000001E-3</v>
      </c>
      <c r="N45" s="111">
        <v>4.0000000000000001E-3</v>
      </c>
      <c r="O45" s="129">
        <v>382</v>
      </c>
      <c r="P45" s="130">
        <v>264</v>
      </c>
      <c r="Q45" s="142">
        <v>0.44800000000000001</v>
      </c>
      <c r="R45" s="137">
        <v>0.44700000000000001</v>
      </c>
      <c r="S45" s="137">
        <v>5.0000000000000001E-3</v>
      </c>
      <c r="T45" s="111">
        <v>4.0000000000000001E-3</v>
      </c>
    </row>
    <row r="46" spans="1:20" ht="23.1" customHeight="1" thickTop="1" thickBot="1">
      <c r="A46" s="201"/>
      <c r="B46" s="112" t="s">
        <v>123</v>
      </c>
      <c r="C46" s="113">
        <v>1280</v>
      </c>
      <c r="D46" s="114">
        <v>1372</v>
      </c>
      <c r="E46" s="145">
        <v>-6.6000000000000003E-2</v>
      </c>
      <c r="F46" s="145">
        <v>-6.7000000000000004E-2</v>
      </c>
      <c r="G46" s="116">
        <v>2.1999999999999999E-2</v>
      </c>
      <c r="H46" s="117">
        <v>2.9000000000000001E-2</v>
      </c>
      <c r="I46" s="113">
        <v>3142</v>
      </c>
      <c r="J46" s="114">
        <v>3641</v>
      </c>
      <c r="K46" s="116">
        <v>-0.13600000000000001</v>
      </c>
      <c r="L46" s="116">
        <v>-0.13700000000000001</v>
      </c>
      <c r="M46" s="116">
        <v>2.1999999999999999E-2</v>
      </c>
      <c r="N46" s="117">
        <v>2.9000000000000001E-2</v>
      </c>
      <c r="O46" s="113">
        <v>1639</v>
      </c>
      <c r="P46" s="114">
        <v>1846</v>
      </c>
      <c r="Q46" s="116">
        <v>-0.111</v>
      </c>
      <c r="R46" s="116">
        <v>-0.112</v>
      </c>
      <c r="S46" s="116">
        <v>2.3E-2</v>
      </c>
      <c r="T46" s="117">
        <v>0.03</v>
      </c>
    </row>
    <row r="47" spans="1:20" ht="23.1" customHeight="1" thickTop="1">
      <c r="A47" s="199" t="s">
        <v>124</v>
      </c>
      <c r="B47" s="118" t="s">
        <v>125</v>
      </c>
      <c r="C47" s="119">
        <v>3387</v>
      </c>
      <c r="D47" s="120">
        <v>2407</v>
      </c>
      <c r="E47" s="188">
        <v>0.40799999999999997</v>
      </c>
      <c r="F47" s="188">
        <v>0.40699999999999997</v>
      </c>
      <c r="G47" s="134">
        <v>5.8999999999999997E-2</v>
      </c>
      <c r="H47" s="143">
        <v>5.0999999999999997E-2</v>
      </c>
      <c r="I47" s="119">
        <v>9546</v>
      </c>
      <c r="J47" s="120">
        <v>7957</v>
      </c>
      <c r="K47" s="134">
        <v>0.20100000000000001</v>
      </c>
      <c r="L47" s="134">
        <v>0.2</v>
      </c>
      <c r="M47" s="134">
        <v>6.6000000000000003E-2</v>
      </c>
      <c r="N47" s="143">
        <v>6.3E-2</v>
      </c>
      <c r="O47" s="119">
        <v>4648</v>
      </c>
      <c r="P47" s="120">
        <v>3800</v>
      </c>
      <c r="Q47" s="134">
        <v>0.224</v>
      </c>
      <c r="R47" s="134">
        <v>0.223</v>
      </c>
      <c r="S47" s="134">
        <v>6.6000000000000003E-2</v>
      </c>
      <c r="T47" s="143">
        <v>6.2E-2</v>
      </c>
    </row>
    <row r="48" spans="1:20" ht="23.1" customHeight="1">
      <c r="A48" s="200"/>
      <c r="B48" s="141" t="s">
        <v>126</v>
      </c>
      <c r="C48" s="123">
        <v>236</v>
      </c>
      <c r="D48" s="124">
        <v>249</v>
      </c>
      <c r="E48" s="125">
        <v>-5.0999999999999997E-2</v>
      </c>
      <c r="F48" s="126">
        <v>-5.1999999999999998E-2</v>
      </c>
      <c r="G48" s="126">
        <v>4.0000000000000001E-3</v>
      </c>
      <c r="H48" s="111">
        <v>5.0000000000000001E-3</v>
      </c>
      <c r="I48" s="123">
        <v>808</v>
      </c>
      <c r="J48" s="124">
        <v>857</v>
      </c>
      <c r="K48" s="125">
        <v>-5.6000000000000001E-2</v>
      </c>
      <c r="L48" s="126">
        <v>-5.7000000000000002E-2</v>
      </c>
      <c r="M48" s="126">
        <v>6.0000000000000001E-3</v>
      </c>
      <c r="N48" s="111">
        <v>7.0000000000000001E-3</v>
      </c>
      <c r="O48" s="123">
        <v>401</v>
      </c>
      <c r="P48" s="124">
        <v>416</v>
      </c>
      <c r="Q48" s="125">
        <v>-3.5000000000000003E-2</v>
      </c>
      <c r="R48" s="126">
        <v>-3.5999999999999997E-2</v>
      </c>
      <c r="S48" s="126">
        <v>6.0000000000000001E-3</v>
      </c>
      <c r="T48" s="111">
        <v>7.0000000000000001E-3</v>
      </c>
    </row>
    <row r="49" spans="1:20" ht="23.1" customHeight="1" thickBot="1">
      <c r="A49" s="200"/>
      <c r="B49" s="106" t="s">
        <v>88</v>
      </c>
      <c r="C49" s="129">
        <v>11</v>
      </c>
      <c r="D49" s="130">
        <v>4</v>
      </c>
      <c r="E49" s="175">
        <v>1.752</v>
      </c>
      <c r="F49" s="176">
        <v>1.75</v>
      </c>
      <c r="G49" s="176">
        <v>0</v>
      </c>
      <c r="H49" s="111">
        <v>0</v>
      </c>
      <c r="I49" s="129">
        <v>39</v>
      </c>
      <c r="J49" s="130">
        <v>34</v>
      </c>
      <c r="K49" s="175">
        <v>0.14799999999999999</v>
      </c>
      <c r="L49" s="176">
        <v>0.14699999999999999</v>
      </c>
      <c r="M49" s="176">
        <v>0</v>
      </c>
      <c r="N49" s="111">
        <v>0</v>
      </c>
      <c r="O49" s="129">
        <v>29</v>
      </c>
      <c r="P49" s="130">
        <v>17</v>
      </c>
      <c r="Q49" s="175">
        <v>0.70699999999999996</v>
      </c>
      <c r="R49" s="176">
        <v>0.70599999999999996</v>
      </c>
      <c r="S49" s="176">
        <v>0</v>
      </c>
      <c r="T49" s="111">
        <v>0</v>
      </c>
    </row>
    <row r="50" spans="1:20" ht="23.1" customHeight="1" thickTop="1" thickBot="1">
      <c r="A50" s="201"/>
      <c r="B50" s="112" t="s">
        <v>127</v>
      </c>
      <c r="C50" s="113">
        <v>3634</v>
      </c>
      <c r="D50" s="114">
        <v>2660</v>
      </c>
      <c r="E50" s="116">
        <v>0.36699999999999999</v>
      </c>
      <c r="F50" s="116">
        <v>0.36599999999999999</v>
      </c>
      <c r="G50" s="116">
        <v>6.3E-2</v>
      </c>
      <c r="H50" s="117">
        <v>5.7000000000000002E-2</v>
      </c>
      <c r="I50" s="113">
        <v>10393</v>
      </c>
      <c r="J50" s="114">
        <v>8848</v>
      </c>
      <c r="K50" s="116">
        <v>0.17599999999999999</v>
      </c>
      <c r="L50" s="116">
        <v>0.17499999999999999</v>
      </c>
      <c r="M50" s="116">
        <v>7.0999999999999994E-2</v>
      </c>
      <c r="N50" s="117">
        <v>7.0000000000000007E-2</v>
      </c>
      <c r="O50" s="113">
        <v>5078</v>
      </c>
      <c r="P50" s="114">
        <v>4233</v>
      </c>
      <c r="Q50" s="116">
        <v>0.20100000000000001</v>
      </c>
      <c r="R50" s="116">
        <v>0.2</v>
      </c>
      <c r="S50" s="116">
        <v>7.1999999999999995E-2</v>
      </c>
      <c r="T50" s="117">
        <v>6.9000000000000006E-2</v>
      </c>
    </row>
    <row r="51" spans="1:20" ht="23.1" customHeight="1" thickTop="1" thickBot="1">
      <c r="A51" s="264" t="s">
        <v>128</v>
      </c>
      <c r="B51" s="265"/>
      <c r="C51" s="146">
        <v>71</v>
      </c>
      <c r="D51" s="147">
        <v>66</v>
      </c>
      <c r="E51" s="148">
        <v>7.6999999999999999E-2</v>
      </c>
      <c r="F51" s="149">
        <v>7.5999999999999998E-2</v>
      </c>
      <c r="G51" s="189">
        <v>1E-3</v>
      </c>
      <c r="H51" s="150">
        <v>1E-3</v>
      </c>
      <c r="I51" s="146">
        <v>189</v>
      </c>
      <c r="J51" s="147">
        <v>129</v>
      </c>
      <c r="K51" s="148">
        <v>0.46600000000000003</v>
      </c>
      <c r="L51" s="149">
        <v>0.46500000000000002</v>
      </c>
      <c r="M51" s="149">
        <v>1E-3</v>
      </c>
      <c r="N51" s="150">
        <v>1E-3</v>
      </c>
      <c r="O51" s="146">
        <v>138</v>
      </c>
      <c r="P51" s="147">
        <v>83</v>
      </c>
      <c r="Q51" s="148">
        <v>0.66400000000000003</v>
      </c>
      <c r="R51" s="149">
        <v>0.66300000000000003</v>
      </c>
      <c r="S51" s="149">
        <v>2E-3</v>
      </c>
      <c r="T51" s="150">
        <v>1E-3</v>
      </c>
    </row>
    <row r="52" spans="1:20" ht="23.1" customHeight="1" thickTop="1" thickBot="1">
      <c r="A52" s="264" t="s">
        <v>129</v>
      </c>
      <c r="B52" s="265"/>
      <c r="C52" s="146">
        <v>701</v>
      </c>
      <c r="D52" s="147">
        <v>679</v>
      </c>
      <c r="E52" s="148">
        <v>3.3000000000000002E-2</v>
      </c>
      <c r="F52" s="151">
        <v>3.2000000000000001E-2</v>
      </c>
      <c r="G52" s="151">
        <v>1.2E-2</v>
      </c>
      <c r="H52" s="121">
        <v>1.4E-2</v>
      </c>
      <c r="I52" s="146">
        <v>1945</v>
      </c>
      <c r="J52" s="147">
        <v>1869</v>
      </c>
      <c r="K52" s="148">
        <v>4.1000000000000002E-2</v>
      </c>
      <c r="L52" s="151">
        <v>4.1000000000000002E-2</v>
      </c>
      <c r="M52" s="151">
        <v>1.2999999999999999E-2</v>
      </c>
      <c r="N52" s="121">
        <v>1.4999999999999999E-2</v>
      </c>
      <c r="O52" s="146">
        <v>889</v>
      </c>
      <c r="P52" s="147">
        <v>782</v>
      </c>
      <c r="Q52" s="148">
        <v>0.13800000000000001</v>
      </c>
      <c r="R52" s="151">
        <v>0.13700000000000001</v>
      </c>
      <c r="S52" s="151">
        <v>1.2999999999999999E-2</v>
      </c>
      <c r="T52" s="121">
        <v>1.2999999999999999E-2</v>
      </c>
    </row>
    <row r="53" spans="1:20" ht="23.1" customHeight="1" thickTop="1" thickBot="1">
      <c r="A53" s="264" t="s">
        <v>130</v>
      </c>
      <c r="B53" s="265"/>
      <c r="C53" s="113">
        <v>57256</v>
      </c>
      <c r="D53" s="114">
        <v>46980</v>
      </c>
      <c r="E53" s="115">
        <v>0.22</v>
      </c>
      <c r="F53" s="116">
        <v>0.219</v>
      </c>
      <c r="G53" s="152"/>
      <c r="H53" s="152"/>
      <c r="I53" s="113">
        <v>145487</v>
      </c>
      <c r="J53" s="114">
        <v>126530</v>
      </c>
      <c r="K53" s="115">
        <v>0.151</v>
      </c>
      <c r="L53" s="116">
        <v>0.15</v>
      </c>
      <c r="M53" s="152"/>
      <c r="N53" s="152"/>
      <c r="O53" s="113">
        <v>70412</v>
      </c>
      <c r="P53" s="114">
        <v>61471</v>
      </c>
      <c r="Q53" s="115">
        <v>0.14599999999999999</v>
      </c>
      <c r="R53" s="116">
        <v>0.14499999999999999</v>
      </c>
      <c r="S53" s="152"/>
      <c r="T53" s="185"/>
    </row>
    <row r="54" spans="1:20" ht="23.1" customHeight="1" thickTop="1" thickBot="1">
      <c r="A54" s="266" t="s">
        <v>131</v>
      </c>
      <c r="B54" s="267"/>
      <c r="C54" s="153">
        <v>62649</v>
      </c>
      <c r="D54" s="154">
        <v>73632</v>
      </c>
      <c r="E54" s="155">
        <v>-0.14799999999999999</v>
      </c>
      <c r="F54" s="156">
        <v>-0.14899999999999999</v>
      </c>
      <c r="G54" s="157"/>
      <c r="H54" s="158"/>
      <c r="I54" s="153">
        <v>107258</v>
      </c>
      <c r="J54" s="154">
        <v>119579</v>
      </c>
      <c r="K54" s="155">
        <v>-0.10199999999999999</v>
      </c>
      <c r="L54" s="156">
        <v>-0.10299999999999999</v>
      </c>
      <c r="M54" s="157"/>
      <c r="N54" s="158"/>
      <c r="O54" s="153">
        <v>59328</v>
      </c>
      <c r="P54" s="154">
        <v>67064</v>
      </c>
      <c r="Q54" s="155">
        <v>-0.115</v>
      </c>
      <c r="R54" s="156">
        <v>-0.115</v>
      </c>
      <c r="S54" s="157"/>
      <c r="T54" s="186"/>
    </row>
    <row r="55" spans="1:20" s="5" customFormat="1" ht="23.1" customHeight="1" thickBot="1">
      <c r="A55" s="268" t="s">
        <v>132</v>
      </c>
      <c r="B55" s="269"/>
      <c r="C55" s="159">
        <v>119905</v>
      </c>
      <c r="D55" s="160">
        <v>120612</v>
      </c>
      <c r="E55" s="161">
        <v>-5.0000000000000001E-3</v>
      </c>
      <c r="F55" s="162">
        <v>-6.0000000000000001E-3</v>
      </c>
      <c r="G55" s="163"/>
      <c r="H55" s="164"/>
      <c r="I55" s="159">
        <v>252745</v>
      </c>
      <c r="J55" s="160">
        <v>246109</v>
      </c>
      <c r="K55" s="161">
        <v>2.8000000000000001E-2</v>
      </c>
      <c r="L55" s="162">
        <v>2.7E-2</v>
      </c>
      <c r="M55" s="162"/>
      <c r="N55" s="177"/>
      <c r="O55" s="159">
        <v>129740</v>
      </c>
      <c r="P55" s="160">
        <v>128535</v>
      </c>
      <c r="Q55" s="161">
        <v>0.01</v>
      </c>
      <c r="R55" s="162">
        <v>8.9999999999999004E-3</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47"/>
      <c r="B57" s="248"/>
      <c r="C57" s="249">
        <v>2024</v>
      </c>
      <c r="D57" s="250"/>
      <c r="E57" s="251"/>
      <c r="F57" s="252">
        <v>2023</v>
      </c>
      <c r="G57" s="253"/>
      <c r="H57" s="254"/>
      <c r="I57" s="252" t="s">
        <v>133</v>
      </c>
      <c r="J57" s="255"/>
      <c r="K57" s="208" t="s">
        <v>73</v>
      </c>
      <c r="L57" s="209"/>
      <c r="M57" s="209"/>
      <c r="N57" s="209"/>
      <c r="O57" s="209"/>
      <c r="P57" s="209"/>
      <c r="Q57" s="209"/>
      <c r="R57" s="209"/>
      <c r="S57" s="209"/>
      <c r="T57" s="209"/>
    </row>
    <row r="58" spans="1:20" s="5" customFormat="1" ht="27" customHeight="1">
      <c r="A58" s="256" t="s">
        <v>134</v>
      </c>
      <c r="B58" s="257"/>
      <c r="C58" s="258">
        <v>185430</v>
      </c>
      <c r="D58" s="259"/>
      <c r="E58" s="260"/>
      <c r="F58" s="261">
        <v>185460</v>
      </c>
      <c r="G58" s="259"/>
      <c r="H58" s="259"/>
      <c r="I58" s="262">
        <v>0</v>
      </c>
      <c r="J58" s="263"/>
      <c r="K58" s="208"/>
      <c r="L58" s="209"/>
      <c r="M58" s="209"/>
      <c r="N58" s="209"/>
      <c r="O58" s="209"/>
      <c r="P58" s="209"/>
      <c r="Q58" s="209"/>
      <c r="R58" s="209"/>
      <c r="S58" s="209"/>
      <c r="T58" s="209"/>
    </row>
    <row r="59" spans="1:20" s="5" customFormat="1" ht="27" customHeight="1">
      <c r="A59" s="235" t="s">
        <v>135</v>
      </c>
      <c r="B59" s="236"/>
      <c r="C59" s="237">
        <v>129740</v>
      </c>
      <c r="D59" s="238"/>
      <c r="E59" s="239"/>
      <c r="F59" s="240">
        <v>128535</v>
      </c>
      <c r="G59" s="238"/>
      <c r="H59" s="238"/>
      <c r="I59" s="231">
        <v>8.9999999999999004E-3</v>
      </c>
      <c r="J59" s="232"/>
      <c r="K59" s="208"/>
      <c r="L59" s="209"/>
      <c r="M59" s="209"/>
      <c r="N59" s="209"/>
      <c r="O59" s="209"/>
      <c r="P59" s="209"/>
      <c r="Q59" s="209"/>
      <c r="R59" s="209"/>
      <c r="S59" s="209"/>
      <c r="T59" s="209"/>
    </row>
    <row r="60" spans="1:20" s="5" customFormat="1" ht="27" customHeight="1">
      <c r="A60" s="235" t="s">
        <v>61</v>
      </c>
      <c r="B60" s="236"/>
      <c r="C60" s="241">
        <v>0.7</v>
      </c>
      <c r="D60" s="242"/>
      <c r="E60" s="243"/>
      <c r="F60" s="244">
        <v>0.69299999999999995</v>
      </c>
      <c r="G60" s="242"/>
      <c r="H60" s="242"/>
      <c r="I60" s="245" t="s">
        <v>189</v>
      </c>
      <c r="J60" s="246"/>
      <c r="K60" s="180" t="s">
        <v>190</v>
      </c>
      <c r="L60" s="181"/>
      <c r="M60" s="181"/>
      <c r="N60" s="180"/>
      <c r="O60" s="182"/>
      <c r="P60" s="182"/>
      <c r="Q60" s="181"/>
      <c r="R60" s="181"/>
      <c r="S60" s="181"/>
      <c r="T60" s="187"/>
    </row>
    <row r="61" spans="1:20" s="5" customFormat="1" ht="33" customHeight="1">
      <c r="A61" s="225" t="s">
        <v>74</v>
      </c>
      <c r="B61" s="226"/>
      <c r="C61" s="227">
        <f>I53/I55</f>
        <v>0.5756276088547746</v>
      </c>
      <c r="D61" s="227"/>
      <c r="E61" s="228"/>
      <c r="F61" s="229">
        <f>J53/J55</f>
        <v>0.51412179156390059</v>
      </c>
      <c r="G61" s="230"/>
      <c r="H61" s="228"/>
      <c r="I61" s="231" t="s">
        <v>192</v>
      </c>
      <c r="J61" s="232"/>
      <c r="K61" s="180" t="s">
        <v>191</v>
      </c>
      <c r="L61" s="3"/>
      <c r="M61" s="183"/>
      <c r="O61" s="180"/>
      <c r="P61" s="182"/>
      <c r="Q61" s="181"/>
      <c r="R61" s="181"/>
      <c r="S61" s="181"/>
      <c r="T61" s="181"/>
    </row>
    <row r="62" spans="1:20" s="5" customFormat="1" ht="33" customHeight="1" thickBot="1">
      <c r="A62" s="233" t="s">
        <v>75</v>
      </c>
      <c r="B62" s="234"/>
      <c r="C62" s="227">
        <f>O53/O55</f>
        <v>0.54271620163403733</v>
      </c>
      <c r="D62" s="227"/>
      <c r="E62" s="228"/>
      <c r="F62" s="229">
        <f>P53/P55</f>
        <v>0.47824328004045591</v>
      </c>
      <c r="G62" s="230"/>
      <c r="H62" s="228"/>
      <c r="I62" s="231" t="s">
        <v>193</v>
      </c>
      <c r="J62" s="232"/>
      <c r="K62" s="180"/>
      <c r="L62" s="3"/>
      <c r="M62" s="183"/>
      <c r="O62" s="180"/>
      <c r="P62" s="182"/>
      <c r="Q62" s="181"/>
      <c r="R62" s="181"/>
      <c r="S62" s="181"/>
      <c r="T62" s="181"/>
    </row>
    <row r="63" spans="1:20" s="5" customFormat="1" ht="26.25" customHeight="1" thickBot="1">
      <c r="A63" s="202" t="s">
        <v>136</v>
      </c>
      <c r="B63" s="203"/>
      <c r="C63" s="203"/>
      <c r="D63" s="204"/>
      <c r="E63" s="217" t="s">
        <v>62</v>
      </c>
      <c r="F63" s="218"/>
      <c r="G63" s="219" t="s">
        <v>63</v>
      </c>
      <c r="H63" s="218"/>
      <c r="I63" s="219" t="s">
        <v>64</v>
      </c>
      <c r="J63" s="220"/>
      <c r="K63" s="184"/>
      <c r="L63" s="181"/>
      <c r="M63" s="181"/>
      <c r="N63" s="181"/>
      <c r="O63" s="181"/>
      <c r="P63" s="181"/>
      <c r="Q63" s="181"/>
      <c r="R63" s="181"/>
    </row>
    <row r="64" spans="1:20" ht="23.25" customHeight="1" thickBot="1">
      <c r="A64" s="205"/>
      <c r="B64" s="206"/>
      <c r="C64" s="206"/>
      <c r="D64" s="207"/>
      <c r="E64" s="221">
        <v>0.99588200000000004</v>
      </c>
      <c r="F64" s="222"/>
      <c r="G64" s="223">
        <v>0.91304700000000005</v>
      </c>
      <c r="H64" s="222"/>
      <c r="I64" s="223">
        <v>0.985904</v>
      </c>
      <c r="J64" s="224"/>
    </row>
  </sheetData>
  <sheetProtection formatCells="0" formatColumns="0" formatRows="0" insertColumns="0" insertRows="0" insertHyperlinks="0" deleteColumns="0" deleteRows="0" sort="0" autoFilter="0" pivotTables="0"/>
  <mergeCells count="51">
    <mergeCell ref="O2:T2"/>
    <mergeCell ref="O3:T3"/>
    <mergeCell ref="A4:B6"/>
    <mergeCell ref="C4:T4"/>
    <mergeCell ref="C5:H5"/>
    <mergeCell ref="I5:N5"/>
    <mergeCell ref="O5:T5"/>
    <mergeCell ref="A55:B55"/>
    <mergeCell ref="A7:A9"/>
    <mergeCell ref="A10:A13"/>
    <mergeCell ref="A14:A25"/>
    <mergeCell ref="A26:A30"/>
    <mergeCell ref="A31:A39"/>
    <mergeCell ref="A40:A46"/>
    <mergeCell ref="A47:A50"/>
    <mergeCell ref="A51:B51"/>
    <mergeCell ref="A52:B52"/>
    <mergeCell ref="A53:B53"/>
    <mergeCell ref="A54:B54"/>
    <mergeCell ref="A57:B57"/>
    <mergeCell ref="C57:E57"/>
    <mergeCell ref="F57:H57"/>
    <mergeCell ref="I57:J57"/>
    <mergeCell ref="K57:T59"/>
    <mergeCell ref="A58:B58"/>
    <mergeCell ref="C58:E58"/>
    <mergeCell ref="F58:H58"/>
    <mergeCell ref="I58:J58"/>
    <mergeCell ref="A59:B59"/>
    <mergeCell ref="C59:E59"/>
    <mergeCell ref="F59:H59"/>
    <mergeCell ref="I59:J59"/>
    <mergeCell ref="A60:B60"/>
    <mergeCell ref="C60:E60"/>
    <mergeCell ref="F60:H60"/>
    <mergeCell ref="I60:J60"/>
    <mergeCell ref="A61:B61"/>
    <mergeCell ref="C61:E61"/>
    <mergeCell ref="F61:H61"/>
    <mergeCell ref="I61:J61"/>
    <mergeCell ref="A62:B62"/>
    <mergeCell ref="C62:E62"/>
    <mergeCell ref="F62:H62"/>
    <mergeCell ref="I62:J62"/>
    <mergeCell ref="A63:D64"/>
    <mergeCell ref="E63:F63"/>
    <mergeCell ref="G63:H63"/>
    <mergeCell ref="I63:J63"/>
    <mergeCell ref="E64:F64"/>
    <mergeCell ref="G64:H64"/>
    <mergeCell ref="I64:J64"/>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UI,太字"&amp;20宿泊状況調査結果詳細（2024年9月）※フルサービス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1月</vt:lpstr>
      <vt:lpstr>2月</vt:lpstr>
      <vt:lpstr>3月</vt:lpstr>
      <vt:lpstr>4月</vt:lpstr>
      <vt:lpstr>5月</vt:lpstr>
      <vt:lpstr>6月</vt:lpstr>
      <vt:lpstr>7月</vt:lpstr>
      <vt:lpstr>8月</vt:lpstr>
      <vt:lpstr>9月</vt:lpstr>
      <vt:lpstr>10月</vt:lpstr>
      <vt:lpstr>11月</vt:lpstr>
      <vt:lpstr>12月</vt:lpstr>
      <vt:lpstr>累計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累計!Print_Area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fukutani</dc:creator>
  <cp:lastModifiedBy>kyokankomobile22</cp:lastModifiedBy>
  <cp:lastPrinted>2023-01-23T07:56:14Z</cp:lastPrinted>
  <dcterms:created xsi:type="dcterms:W3CDTF">2019-10-21T07:22:00Z</dcterms:created>
  <dcterms:modified xsi:type="dcterms:W3CDTF">2024-12-18T06:52:37Z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9F7176980795496B84EDB549EEDFAFB4</vt:lpwstr>
  </property>
</Properties>
</file>